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1FE0C509-DEAB-4FD8-8D4B-BD9034924638}" xr6:coauthVersionLast="47" xr6:coauthVersionMax="47" xr10:uidLastSave="{00000000-0000-0000-0000-000000000000}"/>
  <bookViews>
    <workbookView xWindow="-120" yWindow="-120" windowWidth="20730" windowHeight="11040" xr2:uid="{C11E4C7B-5626-44B5-BE2C-B09CB2608C27}"/>
  </bookViews>
  <sheets>
    <sheet name="L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1" l="1"/>
  <c r="G83" i="1" s="1"/>
  <c r="F82" i="1"/>
  <c r="F83" i="1" s="1"/>
  <c r="G79" i="1"/>
  <c r="F79" i="1"/>
  <c r="G76" i="1"/>
  <c r="G75" i="1"/>
  <c r="F75" i="1"/>
  <c r="G66" i="1"/>
  <c r="F66" i="1"/>
  <c r="G43" i="1"/>
  <c r="F43" i="1"/>
  <c r="F76" i="1" s="1"/>
  <c r="G9" i="1"/>
  <c r="G10" i="1" s="1"/>
  <c r="G84" i="1" s="1"/>
  <c r="F9" i="1"/>
  <c r="F10" i="1" s="1"/>
  <c r="F84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<sst xmlns="http://schemas.openxmlformats.org/spreadsheetml/2006/main" count="232" uniqueCount="170">
  <si>
    <t>CANARA ROBECO LIQUID FUND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</si>
  <si>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</si>
  <si>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</si>
  <si>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</si>
  <si>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</si>
  <si>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</si>
  <si>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</si>
  <si>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</si>
  <si>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</si>
  <si>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</si>
  <si>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</si>
  <si>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</si>
  <si>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</si>
  <si>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</si>
  <si>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</si>
  <si>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</si>
  <si>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</si>
  <si>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</si>
  <si>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</si>
  <si>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</si>
  <si>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</si>
  <si>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5.59% Small Industries Development Bank Of India (21/02/2025) **</t>
  </si>
  <si>
    <t>INE556F08JU6</t>
  </si>
  <si>
    <t>CARE AAA</t>
  </si>
  <si>
    <t>Relatively Low (Class I)</t>
  </si>
  <si>
    <t>A-I</t>
  </si>
  <si>
    <t>7.35% HDFC Bank Ltd (10/02/2025) **</t>
  </si>
  <si>
    <t>INE040A08989</t>
  </si>
  <si>
    <t>CRISIL AAA</t>
  </si>
  <si>
    <t>Sub Total</t>
  </si>
  <si>
    <t>Moderate 
(Class II)</t>
  </si>
  <si>
    <t>Total</t>
  </si>
  <si>
    <t>Money Market Instruments</t>
  </si>
  <si>
    <t>Relatively High (Class III)</t>
  </si>
  <si>
    <t>Certificate of Deposit</t>
  </si>
  <si>
    <t>HDFC Bank Ltd (12/03/2025) ** #</t>
  </si>
  <si>
    <t>INE040A16EU6</t>
  </si>
  <si>
    <t>CARE A1+</t>
  </si>
  <si>
    <t>Benchmark: CRISIL Liquid Debt A-I Index</t>
  </si>
  <si>
    <t>Punjab National Bank (11/02/2025) #</t>
  </si>
  <si>
    <t>INE160A16QI1</t>
  </si>
  <si>
    <t>Indian Bank (13/03/2025) #</t>
  </si>
  <si>
    <t>INE562A16MR8</t>
  </si>
  <si>
    <t>CRISIL A1+</t>
  </si>
  <si>
    <t>Axis Bank Ltd (05/03/2025) #</t>
  </si>
  <si>
    <t>INE238AD6702</t>
  </si>
  <si>
    <t>Bank of India (06/03/2025) ** #</t>
  </si>
  <si>
    <t>INE084A16CU8</t>
  </si>
  <si>
    <t>Union Bank of India (18/03/2025) #</t>
  </si>
  <si>
    <t>INE692A16HP7</t>
  </si>
  <si>
    <t>IND A1+</t>
  </si>
  <si>
    <t>Small Industries Development Bank of India (27/02/2025) #</t>
  </si>
  <si>
    <t>INE556F16AR4</t>
  </si>
  <si>
    <t>Punjab National Bank (06/02/2025) ** #</t>
  </si>
  <si>
    <t>INE160A16OI6</t>
  </si>
  <si>
    <t>Union Bank of India (25/02/2025) ** #</t>
  </si>
  <si>
    <t>INE692A16GY1</t>
  </si>
  <si>
    <t>Bank of India (27/02/2025) ** #</t>
  </si>
  <si>
    <t>INE084A16CR4</t>
  </si>
  <si>
    <t>Bank of Maharashtra (20/03/2025) ** #</t>
  </si>
  <si>
    <t>INE457A16MS9</t>
  </si>
  <si>
    <t>Union Bank of India (30/04/2025) ** #</t>
  </si>
  <si>
    <t>INE692A16IO8</t>
  </si>
  <si>
    <t>ICRA A1+</t>
  </si>
  <si>
    <t>ICICI Bank Ltd (25/02/2025) ** #</t>
  </si>
  <si>
    <t>INE090AD6121</t>
  </si>
  <si>
    <t>Kotak Mahindra Bank Ltd (21/03/2025) ** #</t>
  </si>
  <si>
    <t>INE237A168W6</t>
  </si>
  <si>
    <t>Axis Bank Ltd (02/05/2025) ** #</t>
  </si>
  <si>
    <t>INE238AD6AJ8</t>
  </si>
  <si>
    <t>Small Industries Development Bank of India (07/02/2025) #</t>
  </si>
  <si>
    <t>INE556F16AQ6</t>
  </si>
  <si>
    <t>Punjab National Bank (07/02/2025) ** #</t>
  </si>
  <si>
    <t>INE160A16OL0</t>
  </si>
  <si>
    <t>Indian Bank (10/02/2025) ** #</t>
  </si>
  <si>
    <t>INE562A16NN5</t>
  </si>
  <si>
    <t>National Bank For Agriculture &amp; Rural Development (14/02/2025) ** #</t>
  </si>
  <si>
    <t>INE261F16801</t>
  </si>
  <si>
    <t>Punjab National Bank (25/02/2025) #</t>
  </si>
  <si>
    <t>INE160A16OM8</t>
  </si>
  <si>
    <t>National Bank For Agriculture &amp; Rural Development (28/02/2025) ** #</t>
  </si>
  <si>
    <t>INE261F16827</t>
  </si>
  <si>
    <t>Indian Bank (10/03/2025) #</t>
  </si>
  <si>
    <t>INE562A16MT4</t>
  </si>
  <si>
    <t>Axis Bank Ltd (24/03/2025) ** #</t>
  </si>
  <si>
    <t>INE238AD6AD1</t>
  </si>
  <si>
    <t>Punjab National Bank (27/03/2025) #</t>
  </si>
  <si>
    <t>INE160A16QQ4</t>
  </si>
  <si>
    <t>HDFC Bank Ltd (03/02/2025) #</t>
  </si>
  <si>
    <t>INE040A16EM3</t>
  </si>
  <si>
    <t>Kotak Mahindra Bank Ltd (05/02/2025) ** #</t>
  </si>
  <si>
    <t>INE237A160W3</t>
  </si>
  <si>
    <t>Union Bank of India (27/02/2025) ** #</t>
  </si>
  <si>
    <t>INE692A16GZ8</t>
  </si>
  <si>
    <t>HDFC Bank Ltd (28/02/2025) ** #</t>
  </si>
  <si>
    <t>INE040A16EP6</t>
  </si>
  <si>
    <t>Bank of India (03/03/2025) ** #</t>
  </si>
  <si>
    <t>INE084A16CN3</t>
  </si>
  <si>
    <t>Punjab National Bank (11/03/2025) ** #</t>
  </si>
  <si>
    <t>INE160A16OP1</t>
  </si>
  <si>
    <t>Commercial Paper</t>
  </si>
  <si>
    <t>ICICI Securities Ltd (19/03/2025) **</t>
  </si>
  <si>
    <t>INE763G14UC9</t>
  </si>
  <si>
    <t>National Bank For Agriculture &amp; Rural Development (29/04/2025) **</t>
  </si>
  <si>
    <t>INE261F14MX9</t>
  </si>
  <si>
    <t>HDFC Securities Ltd (12/02/2025)</t>
  </si>
  <si>
    <t>INE700G14MD6</t>
  </si>
  <si>
    <t>Tata Capital Housing Finance Ltd (20/02/2025) **</t>
  </si>
  <si>
    <t>INE033L14MY8</t>
  </si>
  <si>
    <t>Small Industries Development Bank Of India (12/03/2025)</t>
  </si>
  <si>
    <t>INE556F14KR8</t>
  </si>
  <si>
    <t>Aditya Birla Housing Finance Ltd (13/03/2025) **</t>
  </si>
  <si>
    <t>INE831R14EN2</t>
  </si>
  <si>
    <t>Axis Securities Ltd (12/03/2025) **</t>
  </si>
  <si>
    <t>INE110O14EM0</t>
  </si>
  <si>
    <t>Aditya Birla Finance Ltd (23/04/2025) **</t>
  </si>
  <si>
    <t>INE860H144R4</t>
  </si>
  <si>
    <t>Kotak Securities Ltd (02/05/2025) **</t>
  </si>
  <si>
    <t>INE028E14QD8</t>
  </si>
  <si>
    <t>HDFC Securities Ltd (13/02/2025) **</t>
  </si>
  <si>
    <t>INE700G14MG9</t>
  </si>
  <si>
    <t>HDFC Securities Ltd (22/04/2025) **</t>
  </si>
  <si>
    <t>INE700G14NC6</t>
  </si>
  <si>
    <t>Aditya Birla Finance Ltd (07/02/2025)</t>
  </si>
  <si>
    <t>INE860H144F9</t>
  </si>
  <si>
    <t>Aditya Birla Finance Ltd (03/03/2025) **</t>
  </si>
  <si>
    <t>INE860H144L7</t>
  </si>
  <si>
    <t>Kotak Securities Ltd (04/03/2025) **</t>
  </si>
  <si>
    <t>INE028E14PQ2</t>
  </si>
  <si>
    <t>Small Industries Development Bank Of India (06/03/2025) **</t>
  </si>
  <si>
    <t>INE556F14KQ0</t>
  </si>
  <si>
    <t>ICICI Securities Ltd (05/03/2025) **</t>
  </si>
  <si>
    <t>INE763G14WG6</t>
  </si>
  <si>
    <t>ICICI Securities Ltd (07/03/2025) **</t>
  </si>
  <si>
    <t>INE763G14TM0</t>
  </si>
  <si>
    <t>Bajaj Finance Ltd (28/04/2025) **</t>
  </si>
  <si>
    <t>INE296A14ZM1</t>
  </si>
  <si>
    <t>Export-Import Bank Of India (11/02/2025) **</t>
  </si>
  <si>
    <t>INE514E14SA9</t>
  </si>
  <si>
    <t>ICICI Securities Ltd (12/02/2025)</t>
  </si>
  <si>
    <t>INE763G14WC5</t>
  </si>
  <si>
    <t>ICICI Securities Ltd (18/03/2025) **</t>
  </si>
  <si>
    <t>INE763G14UD7</t>
  </si>
  <si>
    <t>Treasury Bill</t>
  </si>
  <si>
    <t>91 DTB (24-APR-2025)</t>
  </si>
  <si>
    <t>IN002024X425</t>
  </si>
  <si>
    <t xml:space="preserve"> Sovereign</t>
  </si>
  <si>
    <t>364 DTB (03-APR-2025)</t>
  </si>
  <si>
    <t>IN002024Z016</t>
  </si>
  <si>
    <t>182 DTB (06-MAR-2025)</t>
  </si>
  <si>
    <t>IN002024Y233</t>
  </si>
  <si>
    <t>364 DTB (18-APR-2025)</t>
  </si>
  <si>
    <t>IN002024Z032</t>
  </si>
  <si>
    <t>91 DTB (28-MAR-2025)</t>
  </si>
  <si>
    <t>IN002024X383</t>
  </si>
  <si>
    <t>364 DTB (27-FEB-2025)</t>
  </si>
  <si>
    <t>IN002023Z513</t>
  </si>
  <si>
    <t>364 DTB (27-MAR-2025)</t>
  </si>
  <si>
    <t>IN002023Z562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</si>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</sst>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3" fontId="3" fillId="3" borderId="11" xfId="0" applyNumberFormat="1" applyFont="1" applyFill="1" applyBorder="1"/>
    <xf numFmtId="0" fontId="9" fillId="0" borderId="5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9" fillId="4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0" xfId="0" applyFont="1" applyFill="1"/>
    <xf numFmtId="0" fontId="9" fillId="3" borderId="16" xfId="0" applyFont="1" applyFill="1" applyBorder="1"/>
    <xf numFmtId="4" fontId="9" fillId="3" borderId="16" xfId="0" applyNumberFormat="1" applyFont="1" applyFill="1" applyBorder="1"/>
    <xf numFmtId="43" fontId="3" fillId="3" borderId="13" xfId="1" applyFont="1" applyFill="1" applyBorder="1" applyAlignment="1">
      <alignment horizontal="center" vertical="center"/>
    </xf>
    <xf numFmtId="43" fontId="3" fillId="3" borderId="0" xfId="1" applyFont="1" applyFill="1" applyAlignment="1"/>
    <xf numFmtId="43" fontId="3" fillId="3" borderId="0" xfId="1" applyFont="1" applyFill="1"/>
    <xf numFmtId="4" fontId="9" fillId="3" borderId="17" xfId="0" applyNumberFormat="1" applyFont="1" applyFill="1" applyBorder="1"/>
    <xf numFmtId="4" fontId="9" fillId="3" borderId="11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7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F74A-CEB3-410C-96DE-CC4812C77960}">
  <dimension ref="B1:R306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8.42578125" style="3" bestFit="1" customWidth="1"/>
    <col min="3" max="3" width="14.140625" style="3" bestFit="1" customWidth="1"/>
    <col min="4" max="4" width="22.85546875" style="3" bestFit="1" customWidth="1"/>
    <col min="5" max="5" width="9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ht="24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1" t="e" vm="2">
        <v>#VALUE!</v>
      </c>
      <c r="L5" s="20" t="e" vm="1">
        <v>#VALUE!</v>
      </c>
      <c r="M5" s="21" t="e" vm="2">
        <v>#VALUE!</v>
      </c>
      <c r="O5" s="22" t="s">
        <v>15</v>
      </c>
      <c r="P5" s="23" t="s">
        <v>16</v>
      </c>
      <c r="Q5" s="23" t="s">
        <v>17</v>
      </c>
      <c r="R5" s="23" t="s">
        <v>18</v>
      </c>
    </row>
    <row r="6" spans="2:18" ht="36" x14ac:dyDescent="0.2">
      <c r="B6" s="24" t="s">
        <v>19</v>
      </c>
      <c r="C6" s="25"/>
      <c r="D6" s="25"/>
      <c r="E6" s="25"/>
      <c r="F6" s="26"/>
      <c r="G6" s="26"/>
      <c r="H6" s="26"/>
      <c r="J6" s="27"/>
      <c r="K6" s="21"/>
      <c r="L6" s="27"/>
      <c r="M6" s="21"/>
      <c r="O6" s="28" t="s">
        <v>20</v>
      </c>
      <c r="P6" s="29"/>
      <c r="Q6" s="29"/>
      <c r="R6" s="29"/>
    </row>
    <row r="7" spans="2:18" x14ac:dyDescent="0.2">
      <c r="B7" s="25" t="s">
        <v>21</v>
      </c>
      <c r="C7" s="25" t="s">
        <v>22</v>
      </c>
      <c r="D7" s="25" t="s">
        <v>23</v>
      </c>
      <c r="E7" s="30">
        <v>500</v>
      </c>
      <c r="F7" s="26">
        <v>4994.09</v>
      </c>
      <c r="G7" s="26">
        <v>0.96</v>
      </c>
      <c r="H7" s="26">
        <v>7.37</v>
      </c>
      <c r="J7" s="27"/>
      <c r="K7" s="21"/>
      <c r="L7" s="27"/>
      <c r="M7" s="21"/>
      <c r="O7" s="31" t="s">
        <v>24</v>
      </c>
      <c r="P7" s="32" t="s">
        <v>25</v>
      </c>
      <c r="Q7" s="33"/>
      <c r="R7" s="34"/>
    </row>
    <row r="8" spans="2:18" x14ac:dyDescent="0.2">
      <c r="B8" s="25" t="s">
        <v>26</v>
      </c>
      <c r="C8" s="25" t="s">
        <v>27</v>
      </c>
      <c r="D8" s="25" t="s">
        <v>28</v>
      </c>
      <c r="E8" s="30">
        <v>250</v>
      </c>
      <c r="F8" s="26">
        <v>2499.46</v>
      </c>
      <c r="G8" s="26">
        <v>0.48</v>
      </c>
      <c r="H8" s="26">
        <v>7.68</v>
      </c>
      <c r="J8" s="27"/>
      <c r="K8" s="21"/>
      <c r="L8" s="27"/>
      <c r="M8" s="21"/>
      <c r="O8" s="35"/>
      <c r="P8" s="36"/>
      <c r="Q8" s="37"/>
      <c r="R8" s="38"/>
    </row>
    <row r="9" spans="2:18" x14ac:dyDescent="0.2">
      <c r="B9" s="39" t="s">
        <v>29</v>
      </c>
      <c r="C9" s="39"/>
      <c r="D9" s="39"/>
      <c r="E9" s="39"/>
      <c r="F9" s="40">
        <f>SUM(F6:F8)</f>
        <v>7493.55</v>
      </c>
      <c r="G9" s="40">
        <f>SUM(G6:G8)</f>
        <v>1.44</v>
      </c>
      <c r="H9" s="41"/>
      <c r="I9" s="42"/>
      <c r="J9" s="27"/>
      <c r="K9" s="21"/>
      <c r="L9" s="27"/>
      <c r="M9" s="21"/>
      <c r="O9" s="31" t="s">
        <v>30</v>
      </c>
      <c r="P9" s="34"/>
      <c r="Q9" s="34"/>
      <c r="R9" s="34"/>
    </row>
    <row r="10" spans="2:18" x14ac:dyDescent="0.2">
      <c r="B10" s="43" t="s">
        <v>31</v>
      </c>
      <c r="C10" s="43"/>
      <c r="D10" s="43"/>
      <c r="E10" s="43"/>
      <c r="F10" s="44">
        <f>F9</f>
        <v>7493.55</v>
      </c>
      <c r="G10" s="44">
        <f>G9</f>
        <v>1.44</v>
      </c>
      <c r="H10" s="44"/>
      <c r="I10" s="42"/>
      <c r="J10" s="27"/>
      <c r="K10" s="21"/>
      <c r="L10" s="27"/>
      <c r="M10" s="21"/>
      <c r="O10" s="35"/>
      <c r="P10" s="38"/>
      <c r="Q10" s="38"/>
      <c r="R10" s="38"/>
    </row>
    <row r="11" spans="2:18" x14ac:dyDescent="0.2">
      <c r="B11" s="24" t="s">
        <v>32</v>
      </c>
      <c r="C11" s="25"/>
      <c r="D11" s="25"/>
      <c r="E11" s="25"/>
      <c r="F11" s="26"/>
      <c r="G11" s="26"/>
      <c r="H11" s="26"/>
      <c r="J11" s="27"/>
      <c r="K11" s="21"/>
      <c r="L11" s="27"/>
      <c r="M11" s="21"/>
      <c r="O11" s="31" t="s">
        <v>33</v>
      </c>
      <c r="P11" s="34"/>
      <c r="Q11" s="34"/>
      <c r="R11" s="34"/>
    </row>
    <row r="12" spans="2:18" x14ac:dyDescent="0.2">
      <c r="B12" s="24" t="s">
        <v>34</v>
      </c>
      <c r="C12" s="25"/>
      <c r="D12" s="25"/>
      <c r="E12" s="25"/>
      <c r="F12" s="26"/>
      <c r="G12" s="26"/>
      <c r="H12" s="26"/>
      <c r="J12" s="45"/>
      <c r="K12" s="21"/>
      <c r="L12" s="45"/>
      <c r="M12" s="21"/>
      <c r="O12" s="35"/>
      <c r="P12" s="38"/>
      <c r="Q12" s="38"/>
      <c r="R12" s="38"/>
    </row>
    <row r="13" spans="2:18" x14ac:dyDescent="0.2">
      <c r="B13" s="25" t="s">
        <v>35</v>
      </c>
      <c r="C13" s="25" t="s">
        <v>36</v>
      </c>
      <c r="D13" s="25" t="s">
        <v>37</v>
      </c>
      <c r="E13" s="30">
        <v>6500</v>
      </c>
      <c r="F13" s="26">
        <v>32249.13</v>
      </c>
      <c r="G13" s="26">
        <v>6.22</v>
      </c>
      <c r="H13" s="26">
        <v>7.28</v>
      </c>
      <c r="J13" s="46"/>
      <c r="K13" s="46" t="s">
        <v>38</v>
      </c>
      <c r="L13" s="47"/>
      <c r="M13" s="47"/>
    </row>
    <row r="14" spans="2:18" x14ac:dyDescent="0.2">
      <c r="B14" s="25" t="s">
        <v>39</v>
      </c>
      <c r="C14" s="25" t="s">
        <v>40</v>
      </c>
      <c r="D14" s="25" t="s">
        <v>37</v>
      </c>
      <c r="E14" s="30">
        <v>4000</v>
      </c>
      <c r="F14" s="26">
        <v>19960.080000000002</v>
      </c>
      <c r="G14" s="26">
        <v>3.85</v>
      </c>
      <c r="H14" s="26">
        <v>7.3</v>
      </c>
      <c r="K14" s="47"/>
      <c r="L14" s="47"/>
      <c r="M14" s="47"/>
      <c r="N14" s="47"/>
    </row>
    <row r="15" spans="2:18" x14ac:dyDescent="0.2">
      <c r="B15" s="25" t="s">
        <v>41</v>
      </c>
      <c r="C15" s="25" t="s">
        <v>42</v>
      </c>
      <c r="D15" s="25" t="s">
        <v>43</v>
      </c>
      <c r="E15" s="30">
        <v>4000</v>
      </c>
      <c r="F15" s="26">
        <v>19841.7</v>
      </c>
      <c r="G15" s="26">
        <v>3.83</v>
      </c>
      <c r="H15" s="26">
        <v>7.28</v>
      </c>
      <c r="K15" s="47"/>
      <c r="L15" s="47"/>
      <c r="M15" s="47"/>
      <c r="N15" s="47"/>
    </row>
    <row r="16" spans="2:18" x14ac:dyDescent="0.2">
      <c r="B16" s="25" t="s">
        <v>44</v>
      </c>
      <c r="C16" s="25" t="s">
        <v>45</v>
      </c>
      <c r="D16" s="25" t="s">
        <v>43</v>
      </c>
      <c r="E16" s="30">
        <v>3500</v>
      </c>
      <c r="F16" s="26">
        <v>17388.7</v>
      </c>
      <c r="G16" s="26">
        <v>3.35</v>
      </c>
      <c r="H16" s="26">
        <v>7.3</v>
      </c>
      <c r="K16" s="47"/>
      <c r="L16" s="47"/>
      <c r="M16" s="47"/>
      <c r="N16" s="47"/>
    </row>
    <row r="17" spans="2:14" x14ac:dyDescent="0.2">
      <c r="B17" s="25" t="s">
        <v>46</v>
      </c>
      <c r="C17" s="25" t="s">
        <v>47</v>
      </c>
      <c r="D17" s="25" t="s">
        <v>43</v>
      </c>
      <c r="E17" s="30">
        <v>3000</v>
      </c>
      <c r="F17" s="26">
        <v>14901.92</v>
      </c>
      <c r="G17" s="26">
        <v>2.87</v>
      </c>
      <c r="H17" s="26">
        <v>7.28</v>
      </c>
      <c r="K17" s="47"/>
      <c r="L17" s="47"/>
      <c r="M17" s="47"/>
      <c r="N17" s="47"/>
    </row>
    <row r="18" spans="2:14" x14ac:dyDescent="0.2">
      <c r="B18" s="25" t="s">
        <v>48</v>
      </c>
      <c r="C18" s="25" t="s">
        <v>49</v>
      </c>
      <c r="D18" s="25" t="s">
        <v>50</v>
      </c>
      <c r="E18" s="30">
        <v>3000</v>
      </c>
      <c r="F18" s="26">
        <v>14866.58</v>
      </c>
      <c r="G18" s="26">
        <v>2.87</v>
      </c>
      <c r="H18" s="26">
        <v>7.28</v>
      </c>
      <c r="K18" s="47"/>
      <c r="L18" s="47"/>
      <c r="M18" s="47"/>
      <c r="N18" s="47"/>
    </row>
    <row r="19" spans="2:14" x14ac:dyDescent="0.2">
      <c r="B19" s="25" t="s">
        <v>51</v>
      </c>
      <c r="C19" s="25" t="s">
        <v>52</v>
      </c>
      <c r="D19" s="25" t="s">
        <v>37</v>
      </c>
      <c r="E19" s="30">
        <v>2500</v>
      </c>
      <c r="F19" s="26">
        <v>12435.34</v>
      </c>
      <c r="G19" s="26">
        <v>2.4</v>
      </c>
      <c r="H19" s="26">
        <v>7.3</v>
      </c>
      <c r="K19" s="47"/>
      <c r="L19" s="47"/>
      <c r="M19" s="47"/>
      <c r="N19" s="47"/>
    </row>
    <row r="20" spans="2:14" x14ac:dyDescent="0.2">
      <c r="B20" s="25" t="s">
        <v>53</v>
      </c>
      <c r="C20" s="25" t="s">
        <v>54</v>
      </c>
      <c r="D20" s="25" t="s">
        <v>37</v>
      </c>
      <c r="E20" s="30">
        <v>2000</v>
      </c>
      <c r="F20" s="26">
        <v>9990.01</v>
      </c>
      <c r="G20" s="26">
        <v>1.93</v>
      </c>
      <c r="H20" s="26">
        <v>7.3</v>
      </c>
      <c r="K20" s="47"/>
      <c r="L20" s="47"/>
      <c r="M20" s="47"/>
      <c r="N20" s="47"/>
    </row>
    <row r="21" spans="2:14" x14ac:dyDescent="0.2">
      <c r="B21" s="25" t="s">
        <v>55</v>
      </c>
      <c r="C21" s="25" t="s">
        <v>56</v>
      </c>
      <c r="D21" s="25" t="s">
        <v>50</v>
      </c>
      <c r="E21" s="30">
        <v>2000</v>
      </c>
      <c r="F21" s="26">
        <v>9952.36</v>
      </c>
      <c r="G21" s="26">
        <v>1.92</v>
      </c>
      <c r="H21" s="26">
        <v>7.28</v>
      </c>
      <c r="K21" s="47"/>
      <c r="L21" s="47"/>
      <c r="M21" s="47"/>
      <c r="N21" s="47"/>
    </row>
    <row r="22" spans="2:14" x14ac:dyDescent="0.2">
      <c r="B22" s="25" t="s">
        <v>57</v>
      </c>
      <c r="C22" s="25" t="s">
        <v>58</v>
      </c>
      <c r="D22" s="25" t="s">
        <v>43</v>
      </c>
      <c r="E22" s="30">
        <v>2000</v>
      </c>
      <c r="F22" s="26">
        <v>9948.41</v>
      </c>
      <c r="G22" s="26">
        <v>1.92</v>
      </c>
      <c r="H22" s="26">
        <v>7.28</v>
      </c>
      <c r="K22" s="47"/>
      <c r="L22" s="47"/>
      <c r="M22" s="47"/>
      <c r="N22" s="47"/>
    </row>
    <row r="23" spans="2:14" x14ac:dyDescent="0.2">
      <c r="B23" s="25" t="s">
        <v>59</v>
      </c>
      <c r="C23" s="25" t="s">
        <v>60</v>
      </c>
      <c r="D23" s="25" t="s">
        <v>43</v>
      </c>
      <c r="E23" s="30">
        <v>2000</v>
      </c>
      <c r="F23" s="26">
        <v>9906.75</v>
      </c>
      <c r="G23" s="26">
        <v>1.91</v>
      </c>
      <c r="H23" s="26">
        <v>7.31</v>
      </c>
      <c r="K23" s="47"/>
      <c r="L23" s="47"/>
      <c r="M23" s="47"/>
      <c r="N23" s="47"/>
    </row>
    <row r="24" spans="2:14" x14ac:dyDescent="0.2">
      <c r="B24" s="25" t="s">
        <v>61</v>
      </c>
      <c r="C24" s="25" t="s">
        <v>62</v>
      </c>
      <c r="D24" s="25" t="s">
        <v>63</v>
      </c>
      <c r="E24" s="30">
        <v>2000</v>
      </c>
      <c r="F24" s="26">
        <v>9823.44</v>
      </c>
      <c r="G24" s="26">
        <v>1.89</v>
      </c>
      <c r="H24" s="26">
        <v>7.46</v>
      </c>
      <c r="K24" s="47"/>
      <c r="L24" s="47"/>
      <c r="M24" s="47"/>
      <c r="N24" s="47"/>
    </row>
    <row r="25" spans="2:14" x14ac:dyDescent="0.2">
      <c r="B25" s="25" t="s">
        <v>64</v>
      </c>
      <c r="C25" s="25" t="s">
        <v>65</v>
      </c>
      <c r="D25" s="25" t="s">
        <v>63</v>
      </c>
      <c r="E25" s="30">
        <v>1500</v>
      </c>
      <c r="F25" s="26">
        <v>7464.41</v>
      </c>
      <c r="G25" s="26">
        <v>1.44</v>
      </c>
      <c r="H25" s="26">
        <v>7.25</v>
      </c>
      <c r="K25" s="47"/>
      <c r="L25" s="47"/>
      <c r="M25" s="47"/>
      <c r="N25" s="47"/>
    </row>
    <row r="26" spans="2:14" x14ac:dyDescent="0.2">
      <c r="B26" s="25" t="s">
        <v>66</v>
      </c>
      <c r="C26" s="25" t="s">
        <v>67</v>
      </c>
      <c r="D26" s="25" t="s">
        <v>43</v>
      </c>
      <c r="E26" s="30">
        <v>1500</v>
      </c>
      <c r="F26" s="26">
        <v>7429.03</v>
      </c>
      <c r="G26" s="26">
        <v>1.43</v>
      </c>
      <c r="H26" s="26">
        <v>7.27</v>
      </c>
      <c r="K26" s="47"/>
      <c r="L26" s="47"/>
      <c r="M26" s="47"/>
      <c r="N26" s="47"/>
    </row>
    <row r="27" spans="2:14" x14ac:dyDescent="0.2">
      <c r="B27" s="25" t="s">
        <v>68</v>
      </c>
      <c r="C27" s="25" t="s">
        <v>69</v>
      </c>
      <c r="D27" s="25" t="s">
        <v>43</v>
      </c>
      <c r="E27" s="30">
        <v>1500</v>
      </c>
      <c r="F27" s="26">
        <v>7363.73</v>
      </c>
      <c r="G27" s="26">
        <v>1.42</v>
      </c>
      <c r="H27" s="26">
        <v>7.5</v>
      </c>
      <c r="K27" s="47"/>
      <c r="L27" s="47"/>
      <c r="M27" s="47"/>
      <c r="N27" s="47"/>
    </row>
    <row r="28" spans="2:14" x14ac:dyDescent="0.2">
      <c r="B28" s="25" t="s">
        <v>70</v>
      </c>
      <c r="C28" s="25" t="s">
        <v>71</v>
      </c>
      <c r="D28" s="25" t="s">
        <v>37</v>
      </c>
      <c r="E28" s="30">
        <v>1000</v>
      </c>
      <c r="F28" s="26">
        <v>4994.05</v>
      </c>
      <c r="G28" s="26">
        <v>0.96</v>
      </c>
      <c r="H28" s="26">
        <v>7.25</v>
      </c>
      <c r="K28" s="47"/>
      <c r="L28" s="47"/>
      <c r="M28" s="47"/>
      <c r="N28" s="47"/>
    </row>
    <row r="29" spans="2:14" x14ac:dyDescent="0.2">
      <c r="B29" s="25" t="s">
        <v>72</v>
      </c>
      <c r="C29" s="25" t="s">
        <v>73</v>
      </c>
      <c r="D29" s="25" t="s">
        <v>37</v>
      </c>
      <c r="E29" s="30">
        <v>1000</v>
      </c>
      <c r="F29" s="26">
        <v>4994.01</v>
      </c>
      <c r="G29" s="26">
        <v>0.96</v>
      </c>
      <c r="H29" s="26">
        <v>7.3</v>
      </c>
      <c r="K29" s="47"/>
      <c r="L29" s="47"/>
      <c r="M29" s="47"/>
      <c r="N29" s="47"/>
    </row>
    <row r="30" spans="2:14" x14ac:dyDescent="0.2">
      <c r="B30" s="25" t="s">
        <v>74</v>
      </c>
      <c r="C30" s="25" t="s">
        <v>75</v>
      </c>
      <c r="D30" s="25" t="s">
        <v>43</v>
      </c>
      <c r="E30" s="30">
        <v>1000</v>
      </c>
      <c r="F30" s="26">
        <v>4991.01</v>
      </c>
      <c r="G30" s="26">
        <v>0.96</v>
      </c>
      <c r="H30" s="26">
        <v>7.31</v>
      </c>
      <c r="K30" s="47"/>
      <c r="L30" s="47"/>
      <c r="M30" s="47"/>
      <c r="N30" s="47"/>
    </row>
    <row r="31" spans="2:14" x14ac:dyDescent="0.2">
      <c r="B31" s="25" t="s">
        <v>76</v>
      </c>
      <c r="C31" s="25" t="s">
        <v>77</v>
      </c>
      <c r="D31" s="25" t="s">
        <v>43</v>
      </c>
      <c r="E31" s="30">
        <v>1000</v>
      </c>
      <c r="F31" s="26">
        <v>4987.04</v>
      </c>
      <c r="G31" s="26">
        <v>0.96</v>
      </c>
      <c r="H31" s="26">
        <v>7.3</v>
      </c>
      <c r="K31" s="47"/>
      <c r="L31" s="47"/>
      <c r="M31" s="47"/>
      <c r="N31" s="47"/>
    </row>
    <row r="32" spans="2:14" x14ac:dyDescent="0.2">
      <c r="B32" s="25" t="s">
        <v>78</v>
      </c>
      <c r="C32" s="25" t="s">
        <v>79</v>
      </c>
      <c r="D32" s="25" t="s">
        <v>37</v>
      </c>
      <c r="E32" s="30">
        <v>1000</v>
      </c>
      <c r="F32" s="26">
        <v>4976.12</v>
      </c>
      <c r="G32" s="26">
        <v>0.96</v>
      </c>
      <c r="H32" s="26">
        <v>7.3</v>
      </c>
      <c r="K32" s="47"/>
      <c r="L32" s="47"/>
      <c r="M32" s="47"/>
      <c r="N32" s="47"/>
    </row>
    <row r="33" spans="2:14" x14ac:dyDescent="0.2">
      <c r="B33" s="25" t="s">
        <v>80</v>
      </c>
      <c r="C33" s="25" t="s">
        <v>81</v>
      </c>
      <c r="D33" s="25" t="s">
        <v>43</v>
      </c>
      <c r="E33" s="30">
        <v>1000</v>
      </c>
      <c r="F33" s="26">
        <v>4973.17</v>
      </c>
      <c r="G33" s="26">
        <v>0.96</v>
      </c>
      <c r="H33" s="26">
        <v>7.3</v>
      </c>
      <c r="K33" s="47"/>
      <c r="L33" s="47"/>
      <c r="M33" s="47"/>
      <c r="N33" s="47"/>
    </row>
    <row r="34" spans="2:14" x14ac:dyDescent="0.2">
      <c r="B34" s="25" t="s">
        <v>82</v>
      </c>
      <c r="C34" s="25" t="s">
        <v>83</v>
      </c>
      <c r="D34" s="25" t="s">
        <v>43</v>
      </c>
      <c r="E34" s="30">
        <v>1000</v>
      </c>
      <c r="F34" s="26">
        <v>4963.38</v>
      </c>
      <c r="G34" s="26">
        <v>0.96</v>
      </c>
      <c r="H34" s="26">
        <v>7.28</v>
      </c>
      <c r="K34" s="47"/>
      <c r="L34" s="47"/>
      <c r="M34" s="47"/>
      <c r="N34" s="47"/>
    </row>
    <row r="35" spans="2:14" x14ac:dyDescent="0.2">
      <c r="B35" s="25" t="s">
        <v>84</v>
      </c>
      <c r="C35" s="25" t="s">
        <v>85</v>
      </c>
      <c r="D35" s="25" t="s">
        <v>43</v>
      </c>
      <c r="E35" s="30">
        <v>1000</v>
      </c>
      <c r="F35" s="26">
        <v>4949.5200000000004</v>
      </c>
      <c r="G35" s="26">
        <v>0.95</v>
      </c>
      <c r="H35" s="26">
        <v>7.3</v>
      </c>
      <c r="K35" s="47"/>
      <c r="L35" s="47"/>
      <c r="M35" s="47"/>
      <c r="N35" s="47"/>
    </row>
    <row r="36" spans="2:14" x14ac:dyDescent="0.2">
      <c r="B36" s="25" t="s">
        <v>86</v>
      </c>
      <c r="C36" s="25" t="s">
        <v>87</v>
      </c>
      <c r="D36" s="25" t="s">
        <v>37</v>
      </c>
      <c r="E36" s="30">
        <v>1000</v>
      </c>
      <c r="F36" s="26">
        <v>4946.58</v>
      </c>
      <c r="G36" s="26">
        <v>0.95</v>
      </c>
      <c r="H36" s="26">
        <v>7.3</v>
      </c>
      <c r="K36" s="47"/>
      <c r="L36" s="47"/>
      <c r="M36" s="47"/>
      <c r="N36" s="47"/>
    </row>
    <row r="37" spans="2:14" x14ac:dyDescent="0.2">
      <c r="B37" s="25" t="s">
        <v>88</v>
      </c>
      <c r="C37" s="25" t="s">
        <v>89</v>
      </c>
      <c r="D37" s="25" t="s">
        <v>43</v>
      </c>
      <c r="E37" s="30">
        <v>500</v>
      </c>
      <c r="F37" s="26">
        <v>2499.09</v>
      </c>
      <c r="G37" s="26">
        <v>0.48</v>
      </c>
      <c r="H37" s="26">
        <v>6.66</v>
      </c>
      <c r="K37" s="47"/>
      <c r="L37" s="47"/>
      <c r="M37" s="47"/>
      <c r="N37" s="47"/>
    </row>
    <row r="38" spans="2:14" x14ac:dyDescent="0.2">
      <c r="B38" s="25" t="s">
        <v>90</v>
      </c>
      <c r="C38" s="25" t="s">
        <v>91</v>
      </c>
      <c r="D38" s="25" t="s">
        <v>43</v>
      </c>
      <c r="E38" s="30">
        <v>500</v>
      </c>
      <c r="F38" s="26">
        <v>2498.0100000000002</v>
      </c>
      <c r="G38" s="26">
        <v>0.48</v>
      </c>
      <c r="H38" s="26">
        <v>7.27</v>
      </c>
      <c r="K38" s="47"/>
      <c r="L38" s="47"/>
      <c r="M38" s="47"/>
      <c r="N38" s="47"/>
    </row>
    <row r="39" spans="2:14" x14ac:dyDescent="0.2">
      <c r="B39" s="25" t="s">
        <v>92</v>
      </c>
      <c r="C39" s="25" t="s">
        <v>93</v>
      </c>
      <c r="D39" s="25" t="s">
        <v>50</v>
      </c>
      <c r="E39" s="30">
        <v>500</v>
      </c>
      <c r="F39" s="26">
        <v>2487.1</v>
      </c>
      <c r="G39" s="26">
        <v>0.48</v>
      </c>
      <c r="H39" s="26">
        <v>7.28</v>
      </c>
      <c r="K39" s="47"/>
      <c r="L39" s="47"/>
      <c r="M39" s="47"/>
      <c r="N39" s="47"/>
    </row>
    <row r="40" spans="2:14" x14ac:dyDescent="0.2">
      <c r="B40" s="25" t="s">
        <v>94</v>
      </c>
      <c r="C40" s="25" t="s">
        <v>95</v>
      </c>
      <c r="D40" s="25" t="s">
        <v>50</v>
      </c>
      <c r="E40" s="30">
        <v>500</v>
      </c>
      <c r="F40" s="26">
        <v>2486.61</v>
      </c>
      <c r="G40" s="26">
        <v>0.48</v>
      </c>
      <c r="H40" s="26">
        <v>7.28</v>
      </c>
      <c r="K40" s="47"/>
      <c r="L40" s="47"/>
      <c r="M40" s="47"/>
      <c r="N40" s="47"/>
    </row>
    <row r="41" spans="2:14" x14ac:dyDescent="0.2">
      <c r="B41" s="25" t="s">
        <v>96</v>
      </c>
      <c r="C41" s="25" t="s">
        <v>97</v>
      </c>
      <c r="D41" s="25" t="s">
        <v>43</v>
      </c>
      <c r="E41" s="30">
        <v>500</v>
      </c>
      <c r="F41" s="26">
        <v>2485.13</v>
      </c>
      <c r="G41" s="26">
        <v>0.48</v>
      </c>
      <c r="H41" s="26">
        <v>7.28</v>
      </c>
      <c r="K41" s="47"/>
      <c r="L41" s="47"/>
      <c r="M41" s="47"/>
      <c r="N41" s="47"/>
    </row>
    <row r="42" spans="2:14" x14ac:dyDescent="0.2">
      <c r="B42" s="25" t="s">
        <v>98</v>
      </c>
      <c r="C42" s="25" t="s">
        <v>99</v>
      </c>
      <c r="D42" s="25" t="s">
        <v>37</v>
      </c>
      <c r="E42" s="30">
        <v>500</v>
      </c>
      <c r="F42" s="26">
        <v>2481.15</v>
      </c>
      <c r="G42" s="26">
        <v>0.48</v>
      </c>
      <c r="H42" s="26">
        <v>7.3</v>
      </c>
      <c r="K42" s="47"/>
      <c r="L42" s="47"/>
      <c r="M42" s="47"/>
      <c r="N42" s="47"/>
    </row>
    <row r="43" spans="2:14" x14ac:dyDescent="0.2">
      <c r="B43" s="24" t="s">
        <v>29</v>
      </c>
      <c r="C43" s="24"/>
      <c r="D43" s="24"/>
      <c r="E43" s="24"/>
      <c r="F43" s="48">
        <f>SUM(F12:F42)</f>
        <v>263233.56000000006</v>
      </c>
      <c r="G43" s="48">
        <f>SUM(G12:G42)</f>
        <v>50.749999999999993</v>
      </c>
      <c r="H43" s="49"/>
      <c r="I43" s="42"/>
      <c r="K43" s="47"/>
      <c r="L43" s="47"/>
      <c r="M43" s="47"/>
      <c r="N43" s="47"/>
    </row>
    <row r="44" spans="2:14" x14ac:dyDescent="0.2">
      <c r="B44" s="24" t="s">
        <v>100</v>
      </c>
      <c r="C44" s="25"/>
      <c r="D44" s="25"/>
      <c r="E44" s="25"/>
      <c r="F44" s="26"/>
      <c r="G44" s="26"/>
      <c r="H44" s="26"/>
      <c r="K44" s="47"/>
      <c r="L44" s="47"/>
      <c r="M44" s="47"/>
      <c r="N44" s="47"/>
    </row>
    <row r="45" spans="2:14" x14ac:dyDescent="0.2">
      <c r="B45" s="25" t="s">
        <v>101</v>
      </c>
      <c r="C45" s="25" t="s">
        <v>102</v>
      </c>
      <c r="D45" s="25" t="s">
        <v>43</v>
      </c>
      <c r="E45" s="30">
        <v>3000</v>
      </c>
      <c r="F45" s="26">
        <v>14855.88</v>
      </c>
      <c r="G45" s="26">
        <v>2.87</v>
      </c>
      <c r="H45" s="26">
        <v>7.7</v>
      </c>
      <c r="K45" s="47"/>
      <c r="L45" s="47"/>
      <c r="M45" s="47"/>
      <c r="N45" s="47"/>
    </row>
    <row r="46" spans="2:14" x14ac:dyDescent="0.2">
      <c r="B46" s="25" t="s">
        <v>103</v>
      </c>
      <c r="C46" s="25" t="s">
        <v>104</v>
      </c>
      <c r="D46" s="25" t="s">
        <v>63</v>
      </c>
      <c r="E46" s="30">
        <v>2500</v>
      </c>
      <c r="F46" s="26">
        <v>12280.46</v>
      </c>
      <c r="G46" s="26">
        <v>2.37</v>
      </c>
      <c r="H46" s="26">
        <v>7.5</v>
      </c>
      <c r="K46" s="47"/>
      <c r="L46" s="47"/>
      <c r="M46" s="47"/>
      <c r="N46" s="47"/>
    </row>
    <row r="47" spans="2:14" x14ac:dyDescent="0.2">
      <c r="B47" s="25" t="s">
        <v>105</v>
      </c>
      <c r="C47" s="25" t="s">
        <v>106</v>
      </c>
      <c r="D47" s="25" t="s">
        <v>63</v>
      </c>
      <c r="E47" s="30">
        <v>2000</v>
      </c>
      <c r="F47" s="26">
        <v>9976.7000000000007</v>
      </c>
      <c r="G47" s="26">
        <v>1.92</v>
      </c>
      <c r="H47" s="26">
        <v>7.75</v>
      </c>
      <c r="K47" s="47"/>
      <c r="L47" s="47"/>
      <c r="M47" s="47"/>
      <c r="N47" s="47"/>
    </row>
    <row r="48" spans="2:14" x14ac:dyDescent="0.2">
      <c r="B48" s="25" t="s">
        <v>107</v>
      </c>
      <c r="C48" s="25" t="s">
        <v>108</v>
      </c>
      <c r="D48" s="25" t="s">
        <v>43</v>
      </c>
      <c r="E48" s="30">
        <v>2000</v>
      </c>
      <c r="F48" s="26">
        <v>9961.6</v>
      </c>
      <c r="G48" s="26">
        <v>1.92</v>
      </c>
      <c r="H48" s="26">
        <v>7.41</v>
      </c>
      <c r="K48" s="47"/>
      <c r="L48" s="47"/>
      <c r="M48" s="47"/>
      <c r="N48" s="47"/>
    </row>
    <row r="49" spans="2:14" x14ac:dyDescent="0.2">
      <c r="B49" s="25" t="s">
        <v>109</v>
      </c>
      <c r="C49" s="25" t="s">
        <v>110</v>
      </c>
      <c r="D49" s="25" t="s">
        <v>37</v>
      </c>
      <c r="E49" s="30">
        <v>2000</v>
      </c>
      <c r="F49" s="26">
        <v>9923.1299999999992</v>
      </c>
      <c r="G49" s="26">
        <v>1.91</v>
      </c>
      <c r="H49" s="26">
        <v>7.25</v>
      </c>
      <c r="K49" s="47"/>
      <c r="L49" s="47"/>
      <c r="M49" s="47"/>
      <c r="N49" s="47"/>
    </row>
    <row r="50" spans="2:14" x14ac:dyDescent="0.2">
      <c r="B50" s="25" t="s">
        <v>111</v>
      </c>
      <c r="C50" s="25" t="s">
        <v>112</v>
      </c>
      <c r="D50" s="25" t="s">
        <v>63</v>
      </c>
      <c r="E50" s="30">
        <v>2000</v>
      </c>
      <c r="F50" s="26">
        <v>9920.3700000000008</v>
      </c>
      <c r="G50" s="26">
        <v>1.91</v>
      </c>
      <c r="H50" s="26">
        <v>7.33</v>
      </c>
      <c r="K50" s="47"/>
      <c r="L50" s="47"/>
      <c r="M50" s="47"/>
      <c r="N50" s="47"/>
    </row>
    <row r="51" spans="2:14" x14ac:dyDescent="0.2">
      <c r="B51" s="25" t="s">
        <v>113</v>
      </c>
      <c r="C51" s="25" t="s">
        <v>114</v>
      </c>
      <c r="D51" s="25" t="s">
        <v>43</v>
      </c>
      <c r="E51" s="30">
        <v>2000</v>
      </c>
      <c r="F51" s="26">
        <v>9918.42</v>
      </c>
      <c r="G51" s="26">
        <v>1.91</v>
      </c>
      <c r="H51" s="26">
        <v>7.7</v>
      </c>
      <c r="K51" s="47"/>
      <c r="L51" s="47"/>
      <c r="M51" s="47"/>
      <c r="N51" s="47"/>
    </row>
    <row r="52" spans="2:14" x14ac:dyDescent="0.2">
      <c r="B52" s="25" t="s">
        <v>115</v>
      </c>
      <c r="C52" s="25" t="s">
        <v>116</v>
      </c>
      <c r="D52" s="25" t="s">
        <v>63</v>
      </c>
      <c r="E52" s="30">
        <v>2000</v>
      </c>
      <c r="F52" s="26">
        <v>9828.57</v>
      </c>
      <c r="G52" s="26">
        <v>1.9</v>
      </c>
      <c r="H52" s="26">
        <v>7.86</v>
      </c>
      <c r="K52" s="47"/>
      <c r="L52" s="47"/>
      <c r="M52" s="47"/>
      <c r="N52" s="47"/>
    </row>
    <row r="53" spans="2:14" x14ac:dyDescent="0.2">
      <c r="B53" s="25" t="s">
        <v>117</v>
      </c>
      <c r="C53" s="25" t="s">
        <v>118</v>
      </c>
      <c r="D53" s="25" t="s">
        <v>63</v>
      </c>
      <c r="E53" s="30">
        <v>2000</v>
      </c>
      <c r="F53" s="26">
        <v>9809.4</v>
      </c>
      <c r="G53" s="26">
        <v>1.89</v>
      </c>
      <c r="H53" s="26">
        <v>7.88</v>
      </c>
      <c r="K53" s="47"/>
      <c r="L53" s="47"/>
      <c r="M53" s="47"/>
      <c r="N53" s="47"/>
    </row>
    <row r="54" spans="2:14" x14ac:dyDescent="0.2">
      <c r="B54" s="25" t="s">
        <v>119</v>
      </c>
      <c r="C54" s="25" t="s">
        <v>120</v>
      </c>
      <c r="D54" s="25" t="s">
        <v>63</v>
      </c>
      <c r="E54" s="30">
        <v>1500</v>
      </c>
      <c r="F54" s="26">
        <v>7480.94</v>
      </c>
      <c r="G54" s="26">
        <v>1.44</v>
      </c>
      <c r="H54" s="26">
        <v>7.75</v>
      </c>
      <c r="K54" s="47"/>
      <c r="L54" s="47"/>
      <c r="M54" s="47"/>
      <c r="N54" s="47"/>
    </row>
    <row r="55" spans="2:14" x14ac:dyDescent="0.2">
      <c r="B55" s="25" t="s">
        <v>121</v>
      </c>
      <c r="C55" s="25" t="s">
        <v>122</v>
      </c>
      <c r="D55" s="25" t="s">
        <v>63</v>
      </c>
      <c r="E55" s="30">
        <v>1500</v>
      </c>
      <c r="F55" s="26">
        <v>7372.43</v>
      </c>
      <c r="G55" s="26">
        <v>1.42</v>
      </c>
      <c r="H55" s="26">
        <v>7.9</v>
      </c>
      <c r="K55" s="47"/>
      <c r="L55" s="47"/>
      <c r="M55" s="47"/>
      <c r="N55" s="47"/>
    </row>
    <row r="56" spans="2:14" x14ac:dyDescent="0.2">
      <c r="B56" s="25" t="s">
        <v>123</v>
      </c>
      <c r="C56" s="25" t="s">
        <v>124</v>
      </c>
      <c r="D56" s="25" t="s">
        <v>63</v>
      </c>
      <c r="E56" s="30">
        <v>1300</v>
      </c>
      <c r="F56" s="26">
        <v>6491.89</v>
      </c>
      <c r="G56" s="26">
        <v>1.25</v>
      </c>
      <c r="H56" s="26">
        <v>7.6</v>
      </c>
      <c r="K56" s="47"/>
      <c r="L56" s="47"/>
      <c r="M56" s="47"/>
      <c r="N56" s="47"/>
    </row>
    <row r="57" spans="2:14" x14ac:dyDescent="0.2">
      <c r="B57" s="25" t="s">
        <v>125</v>
      </c>
      <c r="C57" s="25" t="s">
        <v>126</v>
      </c>
      <c r="D57" s="25" t="s">
        <v>63</v>
      </c>
      <c r="E57" s="30">
        <v>1200</v>
      </c>
      <c r="F57" s="26">
        <v>5962.83</v>
      </c>
      <c r="G57" s="26">
        <v>1.1499999999999999</v>
      </c>
      <c r="H57" s="26">
        <v>7.58</v>
      </c>
      <c r="K57" s="47"/>
      <c r="L57" s="47"/>
      <c r="M57" s="47"/>
      <c r="N57" s="47"/>
    </row>
    <row r="58" spans="2:14" x14ac:dyDescent="0.2">
      <c r="B58" s="25" t="s">
        <v>127</v>
      </c>
      <c r="C58" s="25" t="s">
        <v>128</v>
      </c>
      <c r="D58" s="25" t="s">
        <v>63</v>
      </c>
      <c r="E58" s="30">
        <v>1000</v>
      </c>
      <c r="F58" s="26">
        <v>4967.53</v>
      </c>
      <c r="G58" s="26">
        <v>0.96</v>
      </c>
      <c r="H58" s="26">
        <v>7.7</v>
      </c>
      <c r="K58" s="47"/>
      <c r="L58" s="47"/>
      <c r="M58" s="47"/>
      <c r="N58" s="47"/>
    </row>
    <row r="59" spans="2:14" x14ac:dyDescent="0.2">
      <c r="B59" s="25" t="s">
        <v>129</v>
      </c>
      <c r="C59" s="25" t="s">
        <v>130</v>
      </c>
      <c r="D59" s="25" t="s">
        <v>37</v>
      </c>
      <c r="E59" s="30">
        <v>1000</v>
      </c>
      <c r="F59" s="26">
        <v>4967.33</v>
      </c>
      <c r="G59" s="26">
        <v>0.96</v>
      </c>
      <c r="H59" s="26">
        <v>7.28</v>
      </c>
      <c r="K59" s="47"/>
      <c r="L59" s="47"/>
      <c r="M59" s="47"/>
      <c r="N59" s="47"/>
    </row>
    <row r="60" spans="2:14" x14ac:dyDescent="0.2">
      <c r="B60" s="25" t="s">
        <v>131</v>
      </c>
      <c r="C60" s="25" t="s">
        <v>132</v>
      </c>
      <c r="D60" s="25" t="s">
        <v>43</v>
      </c>
      <c r="E60" s="30">
        <v>1000</v>
      </c>
      <c r="F60" s="26">
        <v>4966.49</v>
      </c>
      <c r="G60" s="26">
        <v>0.96</v>
      </c>
      <c r="H60" s="26">
        <v>7.7</v>
      </c>
      <c r="K60" s="47"/>
      <c r="L60" s="47"/>
      <c r="M60" s="47"/>
      <c r="N60" s="47"/>
    </row>
    <row r="61" spans="2:14" x14ac:dyDescent="0.2">
      <c r="B61" s="25" t="s">
        <v>133</v>
      </c>
      <c r="C61" s="25" t="s">
        <v>134</v>
      </c>
      <c r="D61" s="25" t="s">
        <v>43</v>
      </c>
      <c r="E61" s="30">
        <v>1000</v>
      </c>
      <c r="F61" s="26">
        <v>4964.41</v>
      </c>
      <c r="G61" s="26">
        <v>0.96</v>
      </c>
      <c r="H61" s="26">
        <v>7.7</v>
      </c>
      <c r="K61" s="47"/>
      <c r="L61" s="47"/>
      <c r="M61" s="47"/>
      <c r="N61" s="47"/>
    </row>
    <row r="62" spans="2:14" x14ac:dyDescent="0.2">
      <c r="B62" s="25" t="s">
        <v>135</v>
      </c>
      <c r="C62" s="25" t="s">
        <v>136</v>
      </c>
      <c r="D62" s="25" t="s">
        <v>43</v>
      </c>
      <c r="E62" s="30">
        <v>1000</v>
      </c>
      <c r="F62" s="26">
        <v>4909.26</v>
      </c>
      <c r="G62" s="26">
        <v>0.95</v>
      </c>
      <c r="H62" s="26">
        <v>7.84</v>
      </c>
      <c r="K62" s="47"/>
      <c r="L62" s="47"/>
      <c r="M62" s="47"/>
      <c r="N62" s="47"/>
    </row>
    <row r="63" spans="2:14" x14ac:dyDescent="0.2">
      <c r="B63" s="25" t="s">
        <v>137</v>
      </c>
      <c r="C63" s="25" t="s">
        <v>138</v>
      </c>
      <c r="D63" s="25" t="s">
        <v>43</v>
      </c>
      <c r="E63" s="30">
        <v>500</v>
      </c>
      <c r="F63" s="26">
        <v>2495.0100000000002</v>
      </c>
      <c r="G63" s="26">
        <v>0.48</v>
      </c>
      <c r="H63" s="26">
        <v>7.31</v>
      </c>
      <c r="K63" s="47"/>
      <c r="L63" s="47"/>
      <c r="M63" s="47"/>
      <c r="N63" s="47"/>
    </row>
    <row r="64" spans="2:14" x14ac:dyDescent="0.2">
      <c r="B64" s="25" t="s">
        <v>139</v>
      </c>
      <c r="C64" s="25" t="s">
        <v>140</v>
      </c>
      <c r="D64" s="25" t="s">
        <v>43</v>
      </c>
      <c r="E64" s="30">
        <v>500</v>
      </c>
      <c r="F64" s="26">
        <v>2494.1799999999998</v>
      </c>
      <c r="G64" s="26">
        <v>0.48</v>
      </c>
      <c r="H64" s="26">
        <v>7.75</v>
      </c>
      <c r="K64" s="47"/>
      <c r="L64" s="47"/>
      <c r="M64" s="47"/>
      <c r="N64" s="47"/>
    </row>
    <row r="65" spans="2:14" x14ac:dyDescent="0.2">
      <c r="B65" s="25" t="s">
        <v>141</v>
      </c>
      <c r="C65" s="25" t="s">
        <v>142</v>
      </c>
      <c r="D65" s="25" t="s">
        <v>63</v>
      </c>
      <c r="E65" s="30">
        <v>500</v>
      </c>
      <c r="F65" s="26">
        <v>2476.5</v>
      </c>
      <c r="G65" s="26">
        <v>0.48</v>
      </c>
      <c r="H65" s="26">
        <v>7.7</v>
      </c>
      <c r="K65" s="47"/>
      <c r="L65" s="47"/>
      <c r="M65" s="47"/>
      <c r="N65" s="47"/>
    </row>
    <row r="66" spans="2:14" x14ac:dyDescent="0.2">
      <c r="B66" s="24" t="s">
        <v>29</v>
      </c>
      <c r="C66" s="24"/>
      <c r="D66" s="24"/>
      <c r="E66" s="24"/>
      <c r="F66" s="48">
        <f>SUM(F44:F65)</f>
        <v>156023.32999999996</v>
      </c>
      <c r="G66" s="48">
        <f>SUM(G44:G65)</f>
        <v>30.090000000000003</v>
      </c>
      <c r="H66" s="49"/>
      <c r="I66" s="42"/>
      <c r="K66" s="47"/>
      <c r="L66" s="47"/>
      <c r="M66" s="47"/>
      <c r="N66" s="47"/>
    </row>
    <row r="67" spans="2:14" x14ac:dyDescent="0.2">
      <c r="B67" s="24" t="s">
        <v>143</v>
      </c>
      <c r="C67" s="25"/>
      <c r="D67" s="25"/>
      <c r="E67" s="25"/>
      <c r="F67" s="26"/>
      <c r="G67" s="26"/>
      <c r="H67" s="26"/>
      <c r="K67" s="47"/>
      <c r="L67" s="47"/>
      <c r="M67" s="47"/>
      <c r="N67" s="47"/>
    </row>
    <row r="68" spans="2:14" x14ac:dyDescent="0.2">
      <c r="B68" s="25" t="s">
        <v>144</v>
      </c>
      <c r="C68" s="25" t="s">
        <v>145</v>
      </c>
      <c r="D68" s="25" t="s">
        <v>146</v>
      </c>
      <c r="E68" s="30">
        <v>20000000</v>
      </c>
      <c r="F68" s="26">
        <v>19711.560000000001</v>
      </c>
      <c r="G68" s="26">
        <v>3.8</v>
      </c>
      <c r="H68" s="26">
        <v>6.51</v>
      </c>
      <c r="K68" s="47"/>
      <c r="L68" s="47"/>
      <c r="M68" s="47"/>
      <c r="N68" s="47"/>
    </row>
    <row r="69" spans="2:14" x14ac:dyDescent="0.2">
      <c r="B69" s="25" t="s">
        <v>147</v>
      </c>
      <c r="C69" s="25" t="s">
        <v>148</v>
      </c>
      <c r="D69" s="25" t="s">
        <v>146</v>
      </c>
      <c r="E69" s="30">
        <v>13500000</v>
      </c>
      <c r="F69" s="26">
        <v>13353.38</v>
      </c>
      <c r="G69" s="26">
        <v>2.58</v>
      </c>
      <c r="H69" s="26">
        <v>6.57</v>
      </c>
      <c r="K69" s="47"/>
      <c r="L69" s="47"/>
      <c r="M69" s="47"/>
      <c r="N69" s="47"/>
    </row>
    <row r="70" spans="2:14" x14ac:dyDescent="0.2">
      <c r="B70" s="25" t="s">
        <v>149</v>
      </c>
      <c r="C70" s="25" t="s">
        <v>150</v>
      </c>
      <c r="D70" s="25" t="s">
        <v>146</v>
      </c>
      <c r="E70" s="30">
        <v>12500000</v>
      </c>
      <c r="F70" s="26">
        <v>12427.71</v>
      </c>
      <c r="G70" s="26">
        <v>2.4</v>
      </c>
      <c r="H70" s="26">
        <v>6.43</v>
      </c>
      <c r="K70" s="47"/>
      <c r="L70" s="47"/>
      <c r="M70" s="47"/>
      <c r="N70" s="47"/>
    </row>
    <row r="71" spans="2:14" x14ac:dyDescent="0.2">
      <c r="B71" s="25" t="s">
        <v>151</v>
      </c>
      <c r="C71" s="25" t="s">
        <v>152</v>
      </c>
      <c r="D71" s="25" t="s">
        <v>146</v>
      </c>
      <c r="E71" s="30">
        <v>7500000</v>
      </c>
      <c r="F71" s="26">
        <v>7399.58</v>
      </c>
      <c r="G71" s="26">
        <v>1.43</v>
      </c>
      <c r="H71" s="26">
        <v>6.52</v>
      </c>
      <c r="K71" s="47"/>
      <c r="L71" s="47"/>
      <c r="M71" s="47"/>
      <c r="N71" s="47"/>
    </row>
    <row r="72" spans="2:14" x14ac:dyDescent="0.2">
      <c r="B72" s="25" t="s">
        <v>153</v>
      </c>
      <c r="C72" s="25" t="s">
        <v>154</v>
      </c>
      <c r="D72" s="25" t="s">
        <v>146</v>
      </c>
      <c r="E72" s="30">
        <v>5000000</v>
      </c>
      <c r="F72" s="26">
        <v>4952.0600000000004</v>
      </c>
      <c r="G72" s="26">
        <v>0.96</v>
      </c>
      <c r="H72" s="26">
        <v>6.43</v>
      </c>
      <c r="K72" s="47"/>
      <c r="L72" s="47"/>
      <c r="M72" s="47"/>
      <c r="N72" s="47"/>
    </row>
    <row r="73" spans="2:14" x14ac:dyDescent="0.2">
      <c r="B73" s="25" t="s">
        <v>155</v>
      </c>
      <c r="C73" s="25" t="s">
        <v>156</v>
      </c>
      <c r="D73" s="25" t="s">
        <v>146</v>
      </c>
      <c r="E73" s="30">
        <v>3000000</v>
      </c>
      <c r="F73" s="26">
        <v>2986.33</v>
      </c>
      <c r="G73" s="26">
        <v>0.57999999999999996</v>
      </c>
      <c r="H73" s="26">
        <v>6.43</v>
      </c>
      <c r="K73" s="47"/>
      <c r="L73" s="47"/>
      <c r="M73" s="47"/>
      <c r="N73" s="47"/>
    </row>
    <row r="74" spans="2:14" x14ac:dyDescent="0.2">
      <c r="B74" s="25" t="s">
        <v>157</v>
      </c>
      <c r="C74" s="25" t="s">
        <v>158</v>
      </c>
      <c r="D74" s="25" t="s">
        <v>146</v>
      </c>
      <c r="E74" s="30">
        <v>500000</v>
      </c>
      <c r="F74" s="26">
        <v>495.29</v>
      </c>
      <c r="G74" s="26">
        <v>0.1</v>
      </c>
      <c r="H74" s="26">
        <v>6.43</v>
      </c>
      <c r="K74" s="47"/>
      <c r="L74" s="47"/>
      <c r="M74" s="47"/>
      <c r="N74" s="47"/>
    </row>
    <row r="75" spans="2:14" x14ac:dyDescent="0.2">
      <c r="B75" s="39" t="s">
        <v>29</v>
      </c>
      <c r="C75" s="39"/>
      <c r="D75" s="39"/>
      <c r="E75" s="39"/>
      <c r="F75" s="40">
        <f>SUM(F67:F74)</f>
        <v>61325.91</v>
      </c>
      <c r="G75" s="40">
        <f>SUM(G67:G74)</f>
        <v>11.849999999999998</v>
      </c>
      <c r="H75" s="41"/>
      <c r="I75" s="42"/>
      <c r="K75" s="47"/>
      <c r="L75" s="47"/>
      <c r="M75" s="47"/>
      <c r="N75" s="47"/>
    </row>
    <row r="76" spans="2:14" x14ac:dyDescent="0.2">
      <c r="B76" s="43" t="s">
        <v>31</v>
      </c>
      <c r="C76" s="43"/>
      <c r="D76" s="43"/>
      <c r="E76" s="43"/>
      <c r="F76" s="44">
        <f>F43+F66+F75</f>
        <v>480582.80000000005</v>
      </c>
      <c r="G76" s="44">
        <f>G43+G66+G75</f>
        <v>92.69</v>
      </c>
      <c r="H76" s="44"/>
      <c r="I76" s="42"/>
      <c r="K76" s="47"/>
      <c r="L76" s="47"/>
      <c r="M76" s="47"/>
      <c r="N76" s="47"/>
    </row>
    <row r="77" spans="2:14" x14ac:dyDescent="0.2">
      <c r="B77" s="24" t="s">
        <v>159</v>
      </c>
      <c r="C77" s="25"/>
      <c r="D77" s="25"/>
      <c r="E77" s="25"/>
      <c r="F77" s="26"/>
      <c r="G77" s="26"/>
      <c r="H77" s="26"/>
      <c r="K77" s="47"/>
      <c r="L77" s="47"/>
      <c r="M77" s="47"/>
      <c r="N77" s="47"/>
    </row>
    <row r="78" spans="2:14" x14ac:dyDescent="0.2">
      <c r="B78" s="50" t="s">
        <v>160</v>
      </c>
      <c r="C78" s="50" t="s">
        <v>161</v>
      </c>
      <c r="D78" s="50" t="s">
        <v>159</v>
      </c>
      <c r="E78" s="51">
        <v>7952.2740000000003</v>
      </c>
      <c r="F78" s="52">
        <v>867.64</v>
      </c>
      <c r="G78" s="52">
        <v>0.17</v>
      </c>
      <c r="H78" s="52">
        <v>6.64</v>
      </c>
      <c r="K78" s="47"/>
      <c r="L78" s="47"/>
      <c r="M78" s="47"/>
      <c r="N78" s="47"/>
    </row>
    <row r="79" spans="2:14" x14ac:dyDescent="0.2">
      <c r="B79" s="53" t="s">
        <v>31</v>
      </c>
      <c r="C79" s="53"/>
      <c r="D79" s="53"/>
      <c r="E79" s="53"/>
      <c r="F79" s="48">
        <f>SUM(F78:F78)</f>
        <v>867.64</v>
      </c>
      <c r="G79" s="48">
        <f>SUM(G78:G78)</f>
        <v>0.17</v>
      </c>
      <c r="H79" s="48"/>
      <c r="I79" s="42"/>
      <c r="K79" s="47"/>
      <c r="L79" s="47"/>
      <c r="M79" s="47"/>
      <c r="N79" s="47"/>
    </row>
    <row r="80" spans="2:14" x14ac:dyDescent="0.2">
      <c r="B80" s="24" t="s">
        <v>162</v>
      </c>
      <c r="C80" s="25"/>
      <c r="D80" s="25"/>
      <c r="E80" s="25"/>
      <c r="F80" s="26"/>
      <c r="G80" s="26"/>
      <c r="H80" s="26"/>
      <c r="K80" s="47"/>
      <c r="L80" s="47"/>
      <c r="M80" s="47"/>
      <c r="N80" s="47"/>
    </row>
    <row r="81" spans="2:14" x14ac:dyDescent="0.2">
      <c r="B81" s="25" t="s">
        <v>162</v>
      </c>
      <c r="C81" s="25"/>
      <c r="D81" s="25"/>
      <c r="E81" s="25"/>
      <c r="F81" s="26">
        <v>28618.44</v>
      </c>
      <c r="G81" s="26">
        <v>5.52</v>
      </c>
      <c r="H81" s="26"/>
      <c r="K81" s="47"/>
      <c r="L81" s="47"/>
      <c r="M81" s="47"/>
      <c r="N81" s="47"/>
    </row>
    <row r="82" spans="2:14" x14ac:dyDescent="0.2">
      <c r="B82" s="39" t="s">
        <v>29</v>
      </c>
      <c r="C82" s="39"/>
      <c r="D82" s="39"/>
      <c r="E82" s="39"/>
      <c r="F82" s="40">
        <f>SUM(F80:F81)</f>
        <v>28618.44</v>
      </c>
      <c r="G82" s="40">
        <f>SUM(G80:G81)</f>
        <v>5.52</v>
      </c>
      <c r="H82" s="41"/>
      <c r="I82" s="42"/>
      <c r="K82" s="47"/>
      <c r="L82" s="47"/>
      <c r="M82" s="47"/>
      <c r="N82" s="47"/>
    </row>
    <row r="83" spans="2:14" x14ac:dyDescent="0.2">
      <c r="B83" s="54" t="s">
        <v>31</v>
      </c>
      <c r="C83" s="54"/>
      <c r="D83" s="54"/>
      <c r="E83" s="54"/>
      <c r="F83" s="55">
        <f>F82</f>
        <v>28618.44</v>
      </c>
      <c r="G83" s="55">
        <f>G82</f>
        <v>5.52</v>
      </c>
      <c r="H83" s="55"/>
      <c r="I83" s="42"/>
      <c r="K83" s="47"/>
      <c r="L83" s="47"/>
      <c r="M83" s="47"/>
      <c r="N83" s="47"/>
    </row>
    <row r="84" spans="2:14" x14ac:dyDescent="0.2">
      <c r="B84" s="56" t="s">
        <v>163</v>
      </c>
      <c r="C84" s="56"/>
      <c r="D84" s="56"/>
      <c r="E84" s="56"/>
      <c r="F84" s="57">
        <f>F85-(+F10+F76+F79+F83)</f>
        <v>863.84999999997672</v>
      </c>
      <c r="G84" s="57">
        <f>G85-(+G10+G76+G79+G83)</f>
        <v>0.18000000000000682</v>
      </c>
      <c r="H84" s="57"/>
      <c r="I84" s="42"/>
      <c r="K84" s="47"/>
      <c r="L84" s="47"/>
      <c r="M84" s="47"/>
      <c r="N84" s="47"/>
    </row>
    <row r="85" spans="2:14" x14ac:dyDescent="0.2">
      <c r="B85" s="56" t="s">
        <v>164</v>
      </c>
      <c r="C85" s="56"/>
      <c r="D85" s="56"/>
      <c r="E85" s="56"/>
      <c r="F85" s="57">
        <v>518426.28</v>
      </c>
      <c r="G85" s="57">
        <v>100</v>
      </c>
      <c r="H85" s="57"/>
      <c r="I85" s="42"/>
      <c r="K85" s="47"/>
      <c r="L85" s="47"/>
      <c r="M85" s="47"/>
      <c r="N85" s="47"/>
    </row>
    <row r="86" spans="2:14" x14ac:dyDescent="0.2">
      <c r="K86" s="47"/>
      <c r="L86" s="47"/>
      <c r="M86" s="47"/>
      <c r="N86" s="47"/>
    </row>
    <row r="87" spans="2:14" x14ac:dyDescent="0.2">
      <c r="B87" s="42" t="s">
        <v>165</v>
      </c>
      <c r="K87" s="47"/>
      <c r="L87" s="47"/>
      <c r="M87" s="47"/>
      <c r="N87" s="47"/>
    </row>
    <row r="88" spans="2:14" x14ac:dyDescent="0.2">
      <c r="B88" s="42" t="s">
        <v>166</v>
      </c>
      <c r="K88" s="47"/>
      <c r="L88" s="47"/>
      <c r="M88" s="47"/>
      <c r="N88" s="47"/>
    </row>
    <row r="89" spans="2:14" ht="12.75" thickBot="1" x14ac:dyDescent="0.25">
      <c r="K89" s="47"/>
      <c r="L89" s="47"/>
      <c r="M89" s="47"/>
      <c r="N89" s="47"/>
    </row>
    <row r="90" spans="2:14" ht="13.5" thickTop="1" thickBot="1" x14ac:dyDescent="0.25">
      <c r="B90" s="58" t="s">
        <v>167</v>
      </c>
      <c r="C90" s="59">
        <v>9.9400000000000002E-2</v>
      </c>
      <c r="K90" s="47"/>
      <c r="L90" s="47"/>
      <c r="M90" s="47"/>
      <c r="N90" s="47"/>
    </row>
    <row r="91" spans="2:14" ht="13.5" thickTop="1" thickBot="1" x14ac:dyDescent="0.25">
      <c r="K91" s="47"/>
      <c r="L91" s="47"/>
      <c r="M91" s="47"/>
      <c r="N91" s="47"/>
    </row>
    <row r="92" spans="2:14" ht="13.5" thickTop="1" thickBot="1" x14ac:dyDescent="0.25">
      <c r="B92" s="58" t="s">
        <v>168</v>
      </c>
      <c r="C92" s="60">
        <v>7.2599999999999998E-2</v>
      </c>
      <c r="K92" s="47"/>
      <c r="L92" s="47"/>
      <c r="M92" s="47"/>
      <c r="N92" s="47"/>
    </row>
    <row r="93" spans="2:14" ht="13.5" thickTop="1" thickBot="1" x14ac:dyDescent="0.25">
      <c r="K93" s="47"/>
      <c r="L93" s="47"/>
      <c r="M93" s="47"/>
      <c r="N93" s="47"/>
    </row>
    <row r="94" spans="2:14" ht="13.5" thickTop="1" thickBot="1" x14ac:dyDescent="0.25">
      <c r="B94" s="58" t="s">
        <v>169</v>
      </c>
      <c r="C94" s="59">
        <v>0.1074</v>
      </c>
      <c r="K94" s="47"/>
      <c r="L94" s="47"/>
      <c r="M94" s="47"/>
      <c r="N94" s="47"/>
    </row>
    <row r="95" spans="2:14" ht="12.75" thickTop="1" x14ac:dyDescent="0.2">
      <c r="K95" s="47"/>
      <c r="L95" s="47"/>
      <c r="M95" s="47"/>
      <c r="N95" s="47"/>
    </row>
    <row r="96" spans="2:14" x14ac:dyDescent="0.2">
      <c r="K96" s="47"/>
      <c r="L96" s="47"/>
      <c r="M96" s="47"/>
      <c r="N96" s="47"/>
    </row>
    <row r="97" spans="11:14" x14ac:dyDescent="0.2">
      <c r="K97" s="47"/>
      <c r="L97" s="47"/>
      <c r="M97" s="47"/>
      <c r="N97" s="47"/>
    </row>
    <row r="98" spans="11:14" x14ac:dyDescent="0.2">
      <c r="K98" s="47"/>
      <c r="L98" s="47"/>
      <c r="M98" s="47"/>
      <c r="N98" s="47"/>
    </row>
    <row r="99" spans="11:14" x14ac:dyDescent="0.2">
      <c r="K99" s="47"/>
      <c r="L99" s="47"/>
      <c r="M99" s="47"/>
      <c r="N99" s="47"/>
    </row>
    <row r="100" spans="11:14" x14ac:dyDescent="0.2">
      <c r="K100" s="47"/>
      <c r="L100" s="47"/>
      <c r="M100" s="47"/>
      <c r="N100" s="47"/>
    </row>
    <row r="101" spans="11:14" x14ac:dyDescent="0.2">
      <c r="K101" s="47"/>
      <c r="L101" s="47"/>
      <c r="M101" s="47"/>
      <c r="N101" s="47"/>
    </row>
    <row r="102" spans="11:14" x14ac:dyDescent="0.2">
      <c r="K102" s="47"/>
      <c r="L102" s="47"/>
      <c r="M102" s="47"/>
      <c r="N102" s="47"/>
    </row>
    <row r="103" spans="11:14" x14ac:dyDescent="0.2">
      <c r="K103" s="47"/>
      <c r="L103" s="47"/>
      <c r="M103" s="47"/>
      <c r="N103" s="47"/>
    </row>
    <row r="104" spans="11:14" x14ac:dyDescent="0.2">
      <c r="K104" s="47"/>
      <c r="L104" s="47"/>
      <c r="M104" s="47"/>
      <c r="N104" s="47"/>
    </row>
    <row r="105" spans="11:14" x14ac:dyDescent="0.2">
      <c r="K105" s="47"/>
      <c r="L105" s="47"/>
      <c r="M105" s="47"/>
      <c r="N105" s="47"/>
    </row>
    <row r="106" spans="11:14" x14ac:dyDescent="0.2">
      <c r="K106" s="47"/>
      <c r="L106" s="47"/>
      <c r="M106" s="47"/>
      <c r="N106" s="47"/>
    </row>
    <row r="107" spans="11:14" x14ac:dyDescent="0.2">
      <c r="K107" s="47"/>
      <c r="L107" s="47"/>
      <c r="M107" s="47"/>
      <c r="N107" s="47"/>
    </row>
    <row r="108" spans="11:14" x14ac:dyDescent="0.2">
      <c r="K108" s="47"/>
      <c r="L108" s="47"/>
      <c r="M108" s="47"/>
      <c r="N108" s="47"/>
    </row>
    <row r="109" spans="11:14" x14ac:dyDescent="0.2">
      <c r="K109" s="47"/>
      <c r="L109" s="47"/>
      <c r="M109" s="47"/>
      <c r="N109" s="47"/>
    </row>
    <row r="110" spans="11:14" x14ac:dyDescent="0.2">
      <c r="K110" s="47"/>
      <c r="L110" s="47"/>
      <c r="M110" s="47"/>
      <c r="N110" s="47"/>
    </row>
    <row r="111" spans="11:14" x14ac:dyDescent="0.2">
      <c r="K111" s="47"/>
      <c r="L111" s="47"/>
      <c r="M111" s="47"/>
      <c r="N111" s="47"/>
    </row>
    <row r="112" spans="11:14" x14ac:dyDescent="0.2">
      <c r="K112" s="47"/>
      <c r="L112" s="47"/>
      <c r="M112" s="47"/>
      <c r="N112" s="47"/>
    </row>
    <row r="113" spans="11:14" x14ac:dyDescent="0.2">
      <c r="K113" s="47"/>
      <c r="L113" s="47"/>
      <c r="M113" s="47"/>
      <c r="N113" s="47"/>
    </row>
    <row r="114" spans="11:14" x14ac:dyDescent="0.2">
      <c r="K114" s="47"/>
      <c r="L114" s="47"/>
      <c r="M114" s="47"/>
      <c r="N114" s="47"/>
    </row>
    <row r="115" spans="11:14" x14ac:dyDescent="0.2">
      <c r="K115" s="47"/>
      <c r="L115" s="47"/>
      <c r="M115" s="47"/>
      <c r="N115" s="47"/>
    </row>
    <row r="116" spans="11:14" x14ac:dyDescent="0.2">
      <c r="K116" s="47"/>
      <c r="L116" s="47"/>
      <c r="M116" s="47"/>
      <c r="N116" s="47"/>
    </row>
    <row r="117" spans="11:14" x14ac:dyDescent="0.2">
      <c r="K117" s="47"/>
      <c r="L117" s="47"/>
      <c r="M117" s="47"/>
      <c r="N117" s="47"/>
    </row>
    <row r="118" spans="11:14" x14ac:dyDescent="0.2">
      <c r="K118" s="47"/>
      <c r="L118" s="47"/>
      <c r="M118" s="47"/>
      <c r="N118" s="47"/>
    </row>
    <row r="119" spans="11:14" x14ac:dyDescent="0.2">
      <c r="K119" s="47"/>
      <c r="L119" s="47"/>
      <c r="M119" s="47"/>
      <c r="N119" s="47"/>
    </row>
    <row r="120" spans="11:14" x14ac:dyDescent="0.2">
      <c r="K120" s="47"/>
      <c r="L120" s="47"/>
      <c r="M120" s="47"/>
      <c r="N120" s="47"/>
    </row>
    <row r="121" spans="11:14" x14ac:dyDescent="0.2">
      <c r="K121" s="47"/>
      <c r="L121" s="47"/>
      <c r="M121" s="47"/>
      <c r="N121" s="47"/>
    </row>
    <row r="122" spans="11:14" x14ac:dyDescent="0.2">
      <c r="K122" s="47"/>
      <c r="L122" s="47"/>
      <c r="M122" s="47"/>
      <c r="N122" s="47"/>
    </row>
    <row r="123" spans="11:14" x14ac:dyDescent="0.2">
      <c r="K123" s="47"/>
      <c r="L123" s="47"/>
      <c r="M123" s="47"/>
      <c r="N123" s="47"/>
    </row>
    <row r="124" spans="11:14" x14ac:dyDescent="0.2">
      <c r="K124" s="47"/>
      <c r="L124" s="47"/>
      <c r="M124" s="47"/>
      <c r="N124" s="47"/>
    </row>
    <row r="125" spans="11:14" x14ac:dyDescent="0.2">
      <c r="K125" s="47"/>
      <c r="L125" s="47"/>
      <c r="M125" s="47"/>
      <c r="N125" s="47"/>
    </row>
    <row r="126" spans="11:14" x14ac:dyDescent="0.2">
      <c r="K126" s="47"/>
      <c r="L126" s="47"/>
      <c r="M126" s="47"/>
      <c r="N126" s="47"/>
    </row>
    <row r="127" spans="11:14" x14ac:dyDescent="0.2">
      <c r="K127" s="47"/>
      <c r="L127" s="47"/>
      <c r="M127" s="47"/>
      <c r="N127" s="47"/>
    </row>
    <row r="128" spans="11:14" x14ac:dyDescent="0.2">
      <c r="K128" s="47"/>
      <c r="L128" s="47"/>
      <c r="M128" s="47"/>
      <c r="N128" s="47"/>
    </row>
    <row r="129" spans="11:14" x14ac:dyDescent="0.2">
      <c r="K129" s="47"/>
      <c r="L129" s="47"/>
      <c r="M129" s="47"/>
      <c r="N129" s="47"/>
    </row>
    <row r="130" spans="11:14" x14ac:dyDescent="0.2">
      <c r="K130" s="47"/>
      <c r="L130" s="47"/>
      <c r="M130" s="47"/>
      <c r="N130" s="47"/>
    </row>
    <row r="131" spans="11:14" x14ac:dyDescent="0.2">
      <c r="K131" s="47"/>
      <c r="L131" s="47"/>
      <c r="M131" s="47"/>
      <c r="N131" s="47"/>
    </row>
    <row r="132" spans="11:14" x14ac:dyDescent="0.2">
      <c r="K132" s="47"/>
      <c r="L132" s="47"/>
      <c r="M132" s="47"/>
      <c r="N132" s="47"/>
    </row>
    <row r="133" spans="11:14" x14ac:dyDescent="0.2">
      <c r="K133" s="47"/>
      <c r="L133" s="47"/>
      <c r="M133" s="47"/>
      <c r="N133" s="47"/>
    </row>
    <row r="134" spans="11:14" x14ac:dyDescent="0.2">
      <c r="K134" s="47"/>
      <c r="L134" s="47"/>
      <c r="M134" s="47"/>
      <c r="N134" s="47"/>
    </row>
    <row r="135" spans="11:14" x14ac:dyDescent="0.2">
      <c r="K135" s="47"/>
      <c r="L135" s="47"/>
      <c r="M135" s="47"/>
      <c r="N135" s="47"/>
    </row>
    <row r="136" spans="11:14" x14ac:dyDescent="0.2">
      <c r="K136" s="47"/>
      <c r="L136" s="47"/>
      <c r="M136" s="47"/>
      <c r="N136" s="47"/>
    </row>
    <row r="137" spans="11:14" x14ac:dyDescent="0.2">
      <c r="K137" s="47"/>
      <c r="L137" s="47"/>
      <c r="M137" s="47"/>
      <c r="N137" s="47"/>
    </row>
    <row r="138" spans="11:14" x14ac:dyDescent="0.2">
      <c r="K138" s="47"/>
      <c r="L138" s="47"/>
      <c r="M138" s="47"/>
      <c r="N138" s="47"/>
    </row>
    <row r="139" spans="11:14" x14ac:dyDescent="0.2">
      <c r="K139" s="47"/>
      <c r="L139" s="47"/>
      <c r="M139" s="47"/>
      <c r="N139" s="47"/>
    </row>
    <row r="140" spans="11:14" x14ac:dyDescent="0.2">
      <c r="K140" s="47"/>
      <c r="L140" s="47"/>
      <c r="M140" s="47"/>
      <c r="N140" s="47"/>
    </row>
    <row r="141" spans="11:14" x14ac:dyDescent="0.2">
      <c r="K141" s="47"/>
      <c r="L141" s="47"/>
      <c r="M141" s="47"/>
      <c r="N141" s="47"/>
    </row>
    <row r="142" spans="11:14" x14ac:dyDescent="0.2">
      <c r="K142" s="47"/>
      <c r="L142" s="47"/>
      <c r="M142" s="47"/>
      <c r="N142" s="47"/>
    </row>
    <row r="143" spans="11:14" x14ac:dyDescent="0.2">
      <c r="K143" s="47"/>
      <c r="L143" s="47"/>
      <c r="M143" s="47"/>
      <c r="N143" s="47"/>
    </row>
    <row r="144" spans="11:14" x14ac:dyDescent="0.2">
      <c r="K144" s="47"/>
      <c r="L144" s="47"/>
      <c r="M144" s="47"/>
      <c r="N144" s="47"/>
    </row>
    <row r="145" spans="11:14" x14ac:dyDescent="0.2">
      <c r="K145" s="47"/>
      <c r="L145" s="47"/>
      <c r="M145" s="47"/>
      <c r="N145" s="47"/>
    </row>
    <row r="146" spans="11:14" x14ac:dyDescent="0.2">
      <c r="K146" s="47"/>
      <c r="L146" s="47"/>
      <c r="M146" s="47"/>
      <c r="N146" s="47"/>
    </row>
    <row r="147" spans="11:14" x14ac:dyDescent="0.2">
      <c r="K147" s="47"/>
      <c r="L147" s="47"/>
      <c r="M147" s="47"/>
      <c r="N147" s="47"/>
    </row>
    <row r="148" spans="11:14" x14ac:dyDescent="0.2">
      <c r="K148" s="47"/>
      <c r="L148" s="47"/>
      <c r="M148" s="47"/>
      <c r="N148" s="47"/>
    </row>
    <row r="149" spans="11:14" x14ac:dyDescent="0.2">
      <c r="K149" s="47"/>
      <c r="L149" s="47"/>
      <c r="M149" s="47"/>
      <c r="N149" s="47"/>
    </row>
    <row r="150" spans="11:14" x14ac:dyDescent="0.2">
      <c r="K150" s="47"/>
      <c r="L150" s="47"/>
      <c r="M150" s="47"/>
      <c r="N150" s="47"/>
    </row>
    <row r="151" spans="11:14" x14ac:dyDescent="0.2">
      <c r="K151" s="47"/>
      <c r="L151" s="47"/>
      <c r="M151" s="47"/>
      <c r="N151" s="47"/>
    </row>
    <row r="152" spans="11:14" x14ac:dyDescent="0.2">
      <c r="K152" s="47"/>
      <c r="L152" s="47"/>
      <c r="M152" s="47"/>
      <c r="N152" s="47"/>
    </row>
    <row r="153" spans="11:14" x14ac:dyDescent="0.2">
      <c r="K153" s="47"/>
      <c r="L153" s="47"/>
      <c r="M153" s="47"/>
      <c r="N153" s="47"/>
    </row>
    <row r="154" spans="11:14" x14ac:dyDescent="0.2">
      <c r="K154" s="47"/>
      <c r="L154" s="47"/>
      <c r="M154" s="47"/>
      <c r="N154" s="47"/>
    </row>
    <row r="155" spans="11:14" x14ac:dyDescent="0.2">
      <c r="K155" s="47"/>
      <c r="L155" s="47"/>
      <c r="M155" s="47"/>
      <c r="N155" s="47"/>
    </row>
    <row r="156" spans="11:14" x14ac:dyDescent="0.2">
      <c r="K156" s="47"/>
      <c r="L156" s="47"/>
      <c r="M156" s="47"/>
      <c r="N156" s="47"/>
    </row>
    <row r="157" spans="11:14" x14ac:dyDescent="0.2">
      <c r="K157" s="47"/>
      <c r="L157" s="47"/>
      <c r="M157" s="47"/>
      <c r="N157" s="47"/>
    </row>
    <row r="158" spans="11:14" x14ac:dyDescent="0.2">
      <c r="K158" s="47"/>
      <c r="L158" s="47"/>
      <c r="M158" s="47"/>
      <c r="N158" s="47"/>
    </row>
    <row r="159" spans="11:14" x14ac:dyDescent="0.2">
      <c r="K159" s="47"/>
      <c r="L159" s="47"/>
      <c r="M159" s="47"/>
      <c r="N159" s="47"/>
    </row>
    <row r="160" spans="11:14" x14ac:dyDescent="0.2">
      <c r="K160" s="47"/>
      <c r="L160" s="47"/>
      <c r="M160" s="47"/>
      <c r="N160" s="47"/>
    </row>
    <row r="161" spans="11:14" x14ac:dyDescent="0.2">
      <c r="K161" s="47"/>
      <c r="L161" s="47"/>
      <c r="M161" s="47"/>
      <c r="N161" s="47"/>
    </row>
    <row r="162" spans="11:14" x14ac:dyDescent="0.2">
      <c r="K162" s="47"/>
      <c r="L162" s="47"/>
      <c r="M162" s="47"/>
      <c r="N162" s="47"/>
    </row>
    <row r="163" spans="11:14" x14ac:dyDescent="0.2">
      <c r="K163" s="47"/>
      <c r="L163" s="47"/>
      <c r="M163" s="47"/>
      <c r="N163" s="47"/>
    </row>
    <row r="164" spans="11:14" x14ac:dyDescent="0.2">
      <c r="K164" s="47"/>
      <c r="L164" s="47"/>
      <c r="M164" s="47"/>
      <c r="N164" s="47"/>
    </row>
    <row r="165" spans="11:14" x14ac:dyDescent="0.2">
      <c r="K165" s="47"/>
      <c r="L165" s="47"/>
      <c r="M165" s="47"/>
      <c r="N165" s="47"/>
    </row>
    <row r="166" spans="11:14" x14ac:dyDescent="0.2">
      <c r="K166" s="47"/>
      <c r="L166" s="47"/>
      <c r="M166" s="47"/>
      <c r="N166" s="47"/>
    </row>
    <row r="167" spans="11:14" x14ac:dyDescent="0.2">
      <c r="K167" s="47"/>
      <c r="L167" s="47"/>
      <c r="M167" s="47"/>
      <c r="N167" s="47"/>
    </row>
    <row r="168" spans="11:14" x14ac:dyDescent="0.2">
      <c r="K168" s="47"/>
      <c r="L168" s="47"/>
      <c r="M168" s="47"/>
      <c r="N168" s="47"/>
    </row>
    <row r="169" spans="11:14" x14ac:dyDescent="0.2">
      <c r="K169" s="47"/>
      <c r="L169" s="47"/>
      <c r="M169" s="47"/>
      <c r="N169" s="47"/>
    </row>
    <row r="170" spans="11:14" x14ac:dyDescent="0.2">
      <c r="K170" s="47"/>
      <c r="L170" s="47"/>
      <c r="M170" s="47"/>
      <c r="N170" s="47"/>
    </row>
    <row r="171" spans="11:14" x14ac:dyDescent="0.2">
      <c r="K171" s="47"/>
      <c r="L171" s="47"/>
      <c r="M171" s="47"/>
      <c r="N171" s="47"/>
    </row>
    <row r="172" spans="11:14" x14ac:dyDescent="0.2">
      <c r="K172" s="47"/>
      <c r="L172" s="47"/>
      <c r="M172" s="47"/>
      <c r="N172" s="47"/>
    </row>
    <row r="173" spans="11:14" x14ac:dyDescent="0.2">
      <c r="K173" s="47"/>
      <c r="L173" s="47"/>
      <c r="M173" s="47"/>
      <c r="N173" s="47"/>
    </row>
    <row r="174" spans="11:14" x14ac:dyDescent="0.2">
      <c r="K174" s="47"/>
      <c r="L174" s="47"/>
      <c r="M174" s="47"/>
      <c r="N174" s="47"/>
    </row>
    <row r="175" spans="11:14" x14ac:dyDescent="0.2">
      <c r="K175" s="47"/>
      <c r="L175" s="47"/>
      <c r="M175" s="47"/>
      <c r="N175" s="47"/>
    </row>
    <row r="176" spans="11:14" x14ac:dyDescent="0.2">
      <c r="K176" s="47"/>
      <c r="L176" s="47"/>
      <c r="M176" s="47"/>
      <c r="N176" s="47"/>
    </row>
    <row r="177" spans="11:14" x14ac:dyDescent="0.2">
      <c r="K177" s="47"/>
      <c r="L177" s="47"/>
      <c r="M177" s="47"/>
      <c r="N177" s="47"/>
    </row>
    <row r="178" spans="11:14" x14ac:dyDescent="0.2">
      <c r="K178" s="47"/>
      <c r="L178" s="47"/>
      <c r="M178" s="47"/>
      <c r="N178" s="47"/>
    </row>
    <row r="179" spans="11:14" x14ac:dyDescent="0.2">
      <c r="K179" s="47"/>
      <c r="L179" s="47"/>
      <c r="M179" s="47"/>
      <c r="N179" s="47"/>
    </row>
    <row r="180" spans="11:14" x14ac:dyDescent="0.2">
      <c r="K180" s="47"/>
      <c r="L180" s="47"/>
      <c r="M180" s="47"/>
      <c r="N180" s="47"/>
    </row>
    <row r="181" spans="11:14" x14ac:dyDescent="0.2">
      <c r="K181" s="47"/>
      <c r="L181" s="47"/>
      <c r="M181" s="47"/>
      <c r="N181" s="47"/>
    </row>
    <row r="182" spans="11:14" x14ac:dyDescent="0.2">
      <c r="K182" s="47"/>
      <c r="L182" s="47"/>
      <c r="M182" s="47"/>
      <c r="N182" s="47"/>
    </row>
    <row r="183" spans="11:14" x14ac:dyDescent="0.2">
      <c r="K183" s="47"/>
      <c r="L183" s="47"/>
      <c r="M183" s="47"/>
      <c r="N183" s="47"/>
    </row>
    <row r="184" spans="11:14" x14ac:dyDescent="0.2">
      <c r="K184" s="47"/>
      <c r="L184" s="47"/>
      <c r="M184" s="47"/>
      <c r="N184" s="47"/>
    </row>
    <row r="185" spans="11:14" x14ac:dyDescent="0.2">
      <c r="K185" s="47"/>
      <c r="L185" s="47"/>
      <c r="M185" s="47"/>
      <c r="N185" s="47"/>
    </row>
    <row r="186" spans="11:14" x14ac:dyDescent="0.2">
      <c r="K186" s="47"/>
      <c r="L186" s="47"/>
      <c r="M186" s="47"/>
      <c r="N186" s="47"/>
    </row>
    <row r="187" spans="11:14" x14ac:dyDescent="0.2">
      <c r="K187" s="47"/>
      <c r="L187" s="47"/>
      <c r="M187" s="47"/>
      <c r="N187" s="47"/>
    </row>
    <row r="188" spans="11:14" x14ac:dyDescent="0.2">
      <c r="K188" s="47"/>
      <c r="L188" s="47"/>
      <c r="M188" s="47"/>
      <c r="N188" s="47"/>
    </row>
    <row r="189" spans="11:14" x14ac:dyDescent="0.2">
      <c r="K189" s="47"/>
      <c r="L189" s="47"/>
      <c r="M189" s="47"/>
      <c r="N189" s="47"/>
    </row>
    <row r="190" spans="11:14" x14ac:dyDescent="0.2">
      <c r="K190" s="47"/>
      <c r="L190" s="47"/>
      <c r="M190" s="47"/>
      <c r="N190" s="47"/>
    </row>
    <row r="191" spans="11:14" x14ac:dyDescent="0.2">
      <c r="K191" s="47"/>
      <c r="L191" s="47"/>
      <c r="M191" s="47"/>
      <c r="N191" s="47"/>
    </row>
    <row r="192" spans="11:14" x14ac:dyDescent="0.2">
      <c r="K192" s="47"/>
      <c r="L192" s="47"/>
      <c r="M192" s="47"/>
      <c r="N192" s="47"/>
    </row>
    <row r="193" spans="11:14" x14ac:dyDescent="0.2">
      <c r="K193" s="47"/>
      <c r="L193" s="47"/>
      <c r="M193" s="47"/>
      <c r="N193" s="47"/>
    </row>
    <row r="194" spans="11:14" x14ac:dyDescent="0.2">
      <c r="K194" s="47"/>
      <c r="L194" s="47"/>
      <c r="M194" s="47"/>
      <c r="N194" s="47"/>
    </row>
    <row r="195" spans="11:14" x14ac:dyDescent="0.2">
      <c r="K195" s="47"/>
      <c r="L195" s="47"/>
      <c r="M195" s="47"/>
      <c r="N195" s="47"/>
    </row>
    <row r="196" spans="11:14" x14ac:dyDescent="0.2">
      <c r="K196" s="47"/>
      <c r="L196" s="47"/>
      <c r="M196" s="47"/>
      <c r="N196" s="47"/>
    </row>
    <row r="197" spans="11:14" x14ac:dyDescent="0.2">
      <c r="K197" s="47"/>
      <c r="L197" s="47"/>
      <c r="M197" s="47"/>
      <c r="N197" s="47"/>
    </row>
    <row r="198" spans="11:14" x14ac:dyDescent="0.2">
      <c r="K198" s="47"/>
      <c r="L198" s="47"/>
      <c r="M198" s="47"/>
      <c r="N198" s="47"/>
    </row>
    <row r="199" spans="11:14" x14ac:dyDescent="0.2">
      <c r="K199" s="47"/>
      <c r="L199" s="47"/>
      <c r="M199" s="47"/>
      <c r="N199" s="47"/>
    </row>
    <row r="200" spans="11:14" x14ac:dyDescent="0.2">
      <c r="K200" s="47"/>
      <c r="L200" s="47"/>
      <c r="M200" s="47"/>
      <c r="N200" s="47"/>
    </row>
    <row r="201" spans="11:14" x14ac:dyDescent="0.2">
      <c r="K201" s="47"/>
      <c r="L201" s="47"/>
      <c r="M201" s="47"/>
      <c r="N201" s="47"/>
    </row>
    <row r="202" spans="11:14" x14ac:dyDescent="0.2">
      <c r="K202" s="47"/>
      <c r="L202" s="47"/>
      <c r="M202" s="47"/>
      <c r="N202" s="47"/>
    </row>
    <row r="203" spans="11:14" x14ac:dyDescent="0.2">
      <c r="K203" s="47"/>
      <c r="L203" s="47"/>
      <c r="M203" s="47"/>
      <c r="N203" s="47"/>
    </row>
    <row r="204" spans="11:14" x14ac:dyDescent="0.2">
      <c r="K204" s="47"/>
      <c r="L204" s="47"/>
      <c r="M204" s="47"/>
      <c r="N204" s="47"/>
    </row>
    <row r="205" spans="11:14" x14ac:dyDescent="0.2">
      <c r="K205" s="47"/>
      <c r="L205" s="47"/>
      <c r="M205" s="47"/>
      <c r="N205" s="47"/>
    </row>
    <row r="206" spans="11:14" x14ac:dyDescent="0.2">
      <c r="K206" s="47"/>
      <c r="L206" s="47"/>
      <c r="M206" s="47"/>
      <c r="N206" s="47"/>
    </row>
    <row r="207" spans="11:14" x14ac:dyDescent="0.2">
      <c r="K207" s="47"/>
      <c r="L207" s="47"/>
      <c r="M207" s="47"/>
      <c r="N207" s="47"/>
    </row>
    <row r="208" spans="11:14" x14ac:dyDescent="0.2">
      <c r="K208" s="47"/>
      <c r="L208" s="47"/>
      <c r="M208" s="47"/>
      <c r="N208" s="47"/>
    </row>
    <row r="209" spans="11:14" x14ac:dyDescent="0.2">
      <c r="K209" s="47"/>
      <c r="L209" s="47"/>
      <c r="M209" s="47"/>
      <c r="N209" s="47"/>
    </row>
    <row r="210" spans="11:14" x14ac:dyDescent="0.2">
      <c r="K210" s="47"/>
      <c r="L210" s="47"/>
      <c r="M210" s="47"/>
      <c r="N210" s="47"/>
    </row>
    <row r="211" spans="11:14" x14ac:dyDescent="0.2">
      <c r="K211" s="47"/>
      <c r="L211" s="47"/>
      <c r="M211" s="47"/>
      <c r="N211" s="47"/>
    </row>
    <row r="212" spans="11:14" x14ac:dyDescent="0.2">
      <c r="K212" s="47"/>
      <c r="L212" s="47"/>
      <c r="M212" s="47"/>
      <c r="N212" s="47"/>
    </row>
    <row r="213" spans="11:14" x14ac:dyDescent="0.2">
      <c r="K213" s="47"/>
      <c r="L213" s="47"/>
      <c r="M213" s="47"/>
      <c r="N213" s="47"/>
    </row>
    <row r="214" spans="11:14" x14ac:dyDescent="0.2">
      <c r="K214" s="47"/>
      <c r="L214" s="47"/>
      <c r="M214" s="47"/>
      <c r="N214" s="47"/>
    </row>
    <row r="215" spans="11:14" x14ac:dyDescent="0.2">
      <c r="K215" s="47"/>
      <c r="L215" s="47"/>
      <c r="M215" s="47"/>
      <c r="N215" s="47"/>
    </row>
    <row r="216" spans="11:14" x14ac:dyDescent="0.2">
      <c r="K216" s="47"/>
      <c r="L216" s="47"/>
      <c r="M216" s="47"/>
      <c r="N216" s="47"/>
    </row>
    <row r="217" spans="11:14" x14ac:dyDescent="0.2">
      <c r="K217" s="47"/>
      <c r="L217" s="47"/>
      <c r="M217" s="47"/>
      <c r="N217" s="47"/>
    </row>
    <row r="218" spans="11:14" x14ac:dyDescent="0.2">
      <c r="K218" s="47"/>
      <c r="L218" s="47"/>
      <c r="M218" s="47"/>
      <c r="N218" s="47"/>
    </row>
    <row r="219" spans="11:14" x14ac:dyDescent="0.2">
      <c r="K219" s="47"/>
      <c r="L219" s="47"/>
      <c r="M219" s="47"/>
      <c r="N219" s="47"/>
    </row>
    <row r="220" spans="11:14" x14ac:dyDescent="0.2">
      <c r="K220" s="47"/>
      <c r="L220" s="47"/>
      <c r="M220" s="47"/>
      <c r="N220" s="47"/>
    </row>
    <row r="221" spans="11:14" x14ac:dyDescent="0.2">
      <c r="K221" s="47"/>
      <c r="L221" s="47"/>
      <c r="M221" s="47"/>
      <c r="N221" s="47"/>
    </row>
    <row r="222" spans="11:14" x14ac:dyDescent="0.2">
      <c r="K222" s="47"/>
      <c r="L222" s="47"/>
      <c r="M222" s="47"/>
      <c r="N222" s="47"/>
    </row>
    <row r="223" spans="11:14" x14ac:dyDescent="0.2">
      <c r="K223" s="47"/>
      <c r="L223" s="47"/>
      <c r="M223" s="47"/>
      <c r="N223" s="47"/>
    </row>
    <row r="224" spans="11:14" x14ac:dyDescent="0.2">
      <c r="K224" s="47"/>
      <c r="L224" s="47"/>
      <c r="M224" s="47"/>
      <c r="N224" s="47"/>
    </row>
    <row r="225" spans="11:14" x14ac:dyDescent="0.2">
      <c r="K225" s="47"/>
      <c r="L225" s="47"/>
      <c r="M225" s="47"/>
      <c r="N225" s="47"/>
    </row>
    <row r="226" spans="11:14" x14ac:dyDescent="0.2">
      <c r="K226" s="47"/>
      <c r="L226" s="47"/>
      <c r="M226" s="47"/>
      <c r="N226" s="47"/>
    </row>
    <row r="227" spans="11:14" x14ac:dyDescent="0.2">
      <c r="K227" s="47"/>
      <c r="L227" s="47"/>
      <c r="M227" s="47"/>
      <c r="N227" s="47"/>
    </row>
    <row r="228" spans="11:14" x14ac:dyDescent="0.2">
      <c r="K228" s="47"/>
      <c r="L228" s="47"/>
      <c r="M228" s="47"/>
      <c r="N228" s="47"/>
    </row>
    <row r="229" spans="11:14" x14ac:dyDescent="0.2">
      <c r="K229" s="47"/>
      <c r="L229" s="47"/>
      <c r="M229" s="47"/>
      <c r="N229" s="47"/>
    </row>
    <row r="230" spans="11:14" x14ac:dyDescent="0.2">
      <c r="K230" s="47"/>
      <c r="L230" s="47"/>
      <c r="M230" s="47"/>
      <c r="N230" s="47"/>
    </row>
    <row r="231" spans="11:14" x14ac:dyDescent="0.2">
      <c r="K231" s="47"/>
      <c r="L231" s="47"/>
      <c r="M231" s="47"/>
      <c r="N231" s="47"/>
    </row>
    <row r="232" spans="11:14" x14ac:dyDescent="0.2">
      <c r="K232" s="47"/>
      <c r="L232" s="47"/>
      <c r="M232" s="47"/>
      <c r="N232" s="47"/>
    </row>
    <row r="233" spans="11:14" x14ac:dyDescent="0.2">
      <c r="K233" s="47"/>
      <c r="L233" s="47"/>
      <c r="M233" s="47"/>
      <c r="N233" s="47"/>
    </row>
    <row r="234" spans="11:14" x14ac:dyDescent="0.2">
      <c r="K234" s="47"/>
      <c r="L234" s="47"/>
      <c r="M234" s="47"/>
      <c r="N234" s="47"/>
    </row>
    <row r="235" spans="11:14" x14ac:dyDescent="0.2">
      <c r="K235" s="47"/>
      <c r="L235" s="47"/>
      <c r="M235" s="47"/>
      <c r="N235" s="47"/>
    </row>
    <row r="236" spans="11:14" x14ac:dyDescent="0.2">
      <c r="K236" s="47"/>
      <c r="L236" s="47"/>
      <c r="M236" s="47"/>
      <c r="N236" s="47"/>
    </row>
    <row r="237" spans="11:14" x14ac:dyDescent="0.2">
      <c r="K237" s="47"/>
      <c r="L237" s="47"/>
      <c r="M237" s="47"/>
      <c r="N237" s="47"/>
    </row>
    <row r="238" spans="11:14" x14ac:dyDescent="0.2">
      <c r="K238" s="47"/>
      <c r="L238" s="47"/>
      <c r="M238" s="47"/>
      <c r="N238" s="47"/>
    </row>
    <row r="239" spans="11:14" x14ac:dyDescent="0.2">
      <c r="K239" s="47"/>
      <c r="L239" s="47"/>
      <c r="M239" s="47"/>
      <c r="N239" s="47"/>
    </row>
    <row r="240" spans="11:14" x14ac:dyDescent="0.2">
      <c r="K240" s="47"/>
      <c r="L240" s="47"/>
      <c r="M240" s="47"/>
      <c r="N240" s="47"/>
    </row>
    <row r="241" spans="11:14" x14ac:dyDescent="0.2">
      <c r="K241" s="47"/>
      <c r="L241" s="47"/>
      <c r="M241" s="47"/>
      <c r="N241" s="47"/>
    </row>
    <row r="242" spans="11:14" x14ac:dyDescent="0.2">
      <c r="K242" s="47"/>
      <c r="L242" s="47"/>
      <c r="M242" s="47"/>
      <c r="N242" s="47"/>
    </row>
    <row r="243" spans="11:14" x14ac:dyDescent="0.2">
      <c r="K243" s="47"/>
      <c r="L243" s="47"/>
      <c r="M243" s="47"/>
      <c r="N243" s="47"/>
    </row>
    <row r="244" spans="11:14" x14ac:dyDescent="0.2">
      <c r="K244" s="47"/>
      <c r="L244" s="47"/>
      <c r="M244" s="47"/>
      <c r="N244" s="47"/>
    </row>
    <row r="245" spans="11:14" x14ac:dyDescent="0.2">
      <c r="K245" s="47"/>
      <c r="L245" s="47"/>
      <c r="M245" s="47"/>
      <c r="N245" s="47"/>
    </row>
    <row r="246" spans="11:14" x14ac:dyDescent="0.2">
      <c r="K246" s="47"/>
      <c r="L246" s="47"/>
      <c r="M246" s="47"/>
      <c r="N246" s="47"/>
    </row>
    <row r="247" spans="11:14" x14ac:dyDescent="0.2">
      <c r="K247" s="47"/>
      <c r="L247" s="47"/>
      <c r="M247" s="47"/>
      <c r="N247" s="47"/>
    </row>
    <row r="248" spans="11:14" x14ac:dyDescent="0.2">
      <c r="K248" s="47"/>
      <c r="L248" s="47"/>
      <c r="M248" s="47"/>
      <c r="N248" s="47"/>
    </row>
    <row r="249" spans="11:14" x14ac:dyDescent="0.2">
      <c r="K249" s="47"/>
      <c r="L249" s="47"/>
      <c r="M249" s="47"/>
      <c r="N249" s="47"/>
    </row>
    <row r="250" spans="11:14" x14ac:dyDescent="0.2">
      <c r="K250" s="47"/>
      <c r="L250" s="47"/>
      <c r="M250" s="47"/>
      <c r="N250" s="47"/>
    </row>
    <row r="251" spans="11:14" x14ac:dyDescent="0.2">
      <c r="K251" s="47"/>
      <c r="L251" s="47"/>
      <c r="M251" s="47"/>
      <c r="N251" s="47"/>
    </row>
    <row r="252" spans="11:14" x14ac:dyDescent="0.2">
      <c r="K252" s="47"/>
      <c r="L252" s="47"/>
      <c r="M252" s="47"/>
      <c r="N252" s="47"/>
    </row>
    <row r="253" spans="11:14" x14ac:dyDescent="0.2">
      <c r="K253" s="47"/>
      <c r="L253" s="47"/>
      <c r="M253" s="47"/>
      <c r="N253" s="47"/>
    </row>
    <row r="254" spans="11:14" x14ac:dyDescent="0.2">
      <c r="K254" s="47"/>
      <c r="L254" s="47"/>
      <c r="M254" s="47"/>
      <c r="N254" s="47"/>
    </row>
    <row r="255" spans="11:14" x14ac:dyDescent="0.2">
      <c r="K255" s="47"/>
      <c r="L255" s="47"/>
      <c r="M255" s="47"/>
      <c r="N255" s="47"/>
    </row>
    <row r="256" spans="11:14" x14ac:dyDescent="0.2">
      <c r="K256" s="47"/>
      <c r="L256" s="47"/>
      <c r="M256" s="47"/>
      <c r="N256" s="47"/>
    </row>
    <row r="257" spans="11:14" x14ac:dyDescent="0.2">
      <c r="K257" s="47"/>
      <c r="L257" s="47"/>
      <c r="M257" s="47"/>
      <c r="N257" s="47"/>
    </row>
    <row r="258" spans="11:14" x14ac:dyDescent="0.2">
      <c r="K258" s="47"/>
      <c r="L258" s="47"/>
      <c r="M258" s="47"/>
      <c r="N258" s="47"/>
    </row>
    <row r="259" spans="11:14" x14ac:dyDescent="0.2">
      <c r="K259" s="47"/>
      <c r="L259" s="47"/>
      <c r="M259" s="47"/>
      <c r="N259" s="47"/>
    </row>
    <row r="260" spans="11:14" x14ac:dyDescent="0.2">
      <c r="K260" s="47"/>
      <c r="L260" s="47"/>
      <c r="M260" s="47"/>
      <c r="N260" s="47"/>
    </row>
    <row r="261" spans="11:14" x14ac:dyDescent="0.2">
      <c r="K261" s="47"/>
      <c r="L261" s="47"/>
      <c r="M261" s="47"/>
      <c r="N261" s="47"/>
    </row>
    <row r="262" spans="11:14" x14ac:dyDescent="0.2">
      <c r="K262" s="47"/>
      <c r="L262" s="47"/>
      <c r="M262" s="47"/>
      <c r="N262" s="47"/>
    </row>
    <row r="263" spans="11:14" x14ac:dyDescent="0.2">
      <c r="K263" s="47"/>
      <c r="L263" s="47"/>
      <c r="M263" s="47"/>
      <c r="N263" s="47"/>
    </row>
    <row r="264" spans="11:14" x14ac:dyDescent="0.2">
      <c r="K264" s="47"/>
      <c r="L264" s="47"/>
      <c r="M264" s="47"/>
      <c r="N264" s="47"/>
    </row>
    <row r="265" spans="11:14" x14ac:dyDescent="0.2">
      <c r="K265" s="47"/>
      <c r="L265" s="47"/>
      <c r="M265" s="47"/>
      <c r="N265" s="47"/>
    </row>
    <row r="266" spans="11:14" x14ac:dyDescent="0.2">
      <c r="K266" s="47"/>
      <c r="L266" s="47"/>
      <c r="M266" s="47"/>
      <c r="N266" s="47"/>
    </row>
    <row r="267" spans="11:14" x14ac:dyDescent="0.2">
      <c r="K267" s="47"/>
      <c r="L267" s="47"/>
      <c r="M267" s="47"/>
      <c r="N267" s="47"/>
    </row>
    <row r="268" spans="11:14" x14ac:dyDescent="0.2">
      <c r="K268" s="47"/>
      <c r="L268" s="47"/>
      <c r="M268" s="47"/>
      <c r="N268" s="47"/>
    </row>
    <row r="269" spans="11:14" x14ac:dyDescent="0.2">
      <c r="K269" s="47"/>
      <c r="L269" s="47"/>
      <c r="M269" s="47"/>
      <c r="N269" s="47"/>
    </row>
    <row r="270" spans="11:14" x14ac:dyDescent="0.2">
      <c r="K270" s="47"/>
      <c r="L270" s="47"/>
      <c r="M270" s="47"/>
      <c r="N270" s="47"/>
    </row>
    <row r="271" spans="11:14" x14ac:dyDescent="0.2">
      <c r="K271" s="47"/>
      <c r="L271" s="47"/>
      <c r="M271" s="47"/>
      <c r="N271" s="47"/>
    </row>
    <row r="272" spans="11:14" x14ac:dyDescent="0.2">
      <c r="K272" s="47"/>
      <c r="L272" s="47"/>
      <c r="M272" s="47"/>
      <c r="N272" s="47"/>
    </row>
    <row r="273" spans="11:14" x14ac:dyDescent="0.2">
      <c r="K273" s="47"/>
      <c r="L273" s="47"/>
      <c r="M273" s="47"/>
      <c r="N273" s="47"/>
    </row>
    <row r="274" spans="11:14" x14ac:dyDescent="0.2">
      <c r="K274" s="47"/>
      <c r="L274" s="47"/>
      <c r="M274" s="47"/>
      <c r="N274" s="47"/>
    </row>
    <row r="275" spans="11:14" x14ac:dyDescent="0.2">
      <c r="K275" s="47"/>
      <c r="L275" s="47"/>
      <c r="M275" s="47"/>
      <c r="N275" s="47"/>
    </row>
    <row r="276" spans="11:14" x14ac:dyDescent="0.2">
      <c r="K276" s="47"/>
      <c r="L276" s="47"/>
      <c r="M276" s="47"/>
      <c r="N276" s="47"/>
    </row>
    <row r="277" spans="11:14" x14ac:dyDescent="0.2">
      <c r="K277" s="47"/>
      <c r="L277" s="47"/>
      <c r="M277" s="47"/>
      <c r="N277" s="47"/>
    </row>
    <row r="278" spans="11:14" x14ac:dyDescent="0.2">
      <c r="K278" s="47"/>
      <c r="L278" s="47"/>
      <c r="M278" s="47"/>
      <c r="N278" s="47"/>
    </row>
    <row r="279" spans="11:14" x14ac:dyDescent="0.2">
      <c r="K279" s="47"/>
      <c r="L279" s="47"/>
      <c r="M279" s="47"/>
      <c r="N279" s="47"/>
    </row>
    <row r="280" spans="11:14" x14ac:dyDescent="0.2">
      <c r="K280" s="47"/>
      <c r="L280" s="47"/>
      <c r="M280" s="47"/>
      <c r="N280" s="47"/>
    </row>
    <row r="281" spans="11:14" x14ac:dyDescent="0.2">
      <c r="K281" s="47"/>
      <c r="L281" s="47"/>
      <c r="M281" s="47"/>
      <c r="N281" s="47"/>
    </row>
    <row r="282" spans="11:14" x14ac:dyDescent="0.2">
      <c r="K282" s="47"/>
      <c r="L282" s="47"/>
      <c r="M282" s="47"/>
      <c r="N282" s="47"/>
    </row>
    <row r="283" spans="11:14" x14ac:dyDescent="0.2">
      <c r="K283" s="47"/>
      <c r="L283" s="47"/>
      <c r="M283" s="47"/>
      <c r="N283" s="47"/>
    </row>
    <row r="284" spans="11:14" x14ac:dyDescent="0.2">
      <c r="K284" s="47"/>
      <c r="L284" s="47"/>
      <c r="M284" s="47"/>
      <c r="N284" s="47"/>
    </row>
    <row r="285" spans="11:14" x14ac:dyDescent="0.2">
      <c r="K285" s="47"/>
      <c r="L285" s="47"/>
      <c r="M285" s="47"/>
      <c r="N285" s="47"/>
    </row>
    <row r="286" spans="11:14" x14ac:dyDescent="0.2">
      <c r="K286" s="47"/>
      <c r="L286" s="47"/>
      <c r="M286" s="47"/>
      <c r="N286" s="47"/>
    </row>
    <row r="287" spans="11:14" x14ac:dyDescent="0.2">
      <c r="K287" s="47"/>
      <c r="L287" s="47"/>
      <c r="M287" s="47"/>
      <c r="N287" s="47"/>
    </row>
    <row r="288" spans="11:14" x14ac:dyDescent="0.2">
      <c r="K288" s="47"/>
      <c r="L288" s="47"/>
      <c r="M288" s="47"/>
      <c r="N288" s="47"/>
    </row>
    <row r="289" spans="11:14" x14ac:dyDescent="0.2">
      <c r="K289" s="47"/>
      <c r="L289" s="47"/>
      <c r="M289" s="47"/>
      <c r="N289" s="47"/>
    </row>
    <row r="290" spans="11:14" x14ac:dyDescent="0.2">
      <c r="K290" s="47"/>
      <c r="L290" s="47"/>
      <c r="M290" s="47"/>
      <c r="N290" s="47"/>
    </row>
    <row r="291" spans="11:14" x14ac:dyDescent="0.2">
      <c r="K291" s="47"/>
      <c r="L291" s="47"/>
      <c r="M291" s="47"/>
      <c r="N291" s="47"/>
    </row>
    <row r="292" spans="11:14" x14ac:dyDescent="0.2">
      <c r="K292" s="47"/>
      <c r="L292" s="47"/>
      <c r="M292" s="47"/>
      <c r="N292" s="47"/>
    </row>
    <row r="293" spans="11:14" x14ac:dyDescent="0.2">
      <c r="K293" s="47"/>
      <c r="L293" s="47"/>
      <c r="M293" s="47"/>
      <c r="N293" s="47"/>
    </row>
    <row r="294" spans="11:14" x14ac:dyDescent="0.2">
      <c r="K294" s="47"/>
      <c r="L294" s="47"/>
      <c r="M294" s="47"/>
      <c r="N294" s="47"/>
    </row>
    <row r="295" spans="11:14" x14ac:dyDescent="0.2">
      <c r="K295" s="47"/>
      <c r="L295" s="47"/>
      <c r="M295" s="47"/>
      <c r="N295" s="47"/>
    </row>
    <row r="296" spans="11:14" x14ac:dyDescent="0.2">
      <c r="K296" s="47"/>
      <c r="L296" s="47"/>
      <c r="M296" s="47"/>
      <c r="N296" s="47"/>
    </row>
    <row r="297" spans="11:14" x14ac:dyDescent="0.2">
      <c r="K297" s="47"/>
      <c r="L297" s="47"/>
      <c r="M297" s="47"/>
      <c r="N297" s="47"/>
    </row>
    <row r="298" spans="11:14" x14ac:dyDescent="0.2">
      <c r="K298" s="47"/>
      <c r="L298" s="47"/>
      <c r="M298" s="47"/>
      <c r="N298" s="47"/>
    </row>
    <row r="299" spans="11:14" x14ac:dyDescent="0.2">
      <c r="K299" s="47"/>
      <c r="L299" s="47"/>
      <c r="M299" s="47"/>
      <c r="N299" s="47"/>
    </row>
    <row r="300" spans="11:14" x14ac:dyDescent="0.2">
      <c r="K300" s="47"/>
      <c r="L300" s="47"/>
      <c r="M300" s="47"/>
      <c r="N300" s="47"/>
    </row>
    <row r="301" spans="11:14" x14ac:dyDescent="0.2">
      <c r="K301" s="47"/>
      <c r="L301" s="47"/>
      <c r="M301" s="47"/>
      <c r="N301" s="47"/>
    </row>
    <row r="302" spans="11:14" x14ac:dyDescent="0.2">
      <c r="K302" s="47"/>
      <c r="L302" s="47"/>
      <c r="M302" s="47"/>
      <c r="N302" s="47"/>
    </row>
    <row r="303" spans="11:14" x14ac:dyDescent="0.2">
      <c r="K303" s="47"/>
      <c r="L303" s="47"/>
      <c r="M303" s="47"/>
      <c r="N303" s="47"/>
    </row>
    <row r="304" spans="11:14" x14ac:dyDescent="0.2">
      <c r="K304" s="47"/>
      <c r="L304" s="47"/>
      <c r="M304" s="47"/>
      <c r="N304" s="47"/>
    </row>
    <row r="305" spans="11:14" x14ac:dyDescent="0.2">
      <c r="K305" s="47"/>
      <c r="L305" s="47"/>
      <c r="M305" s="47"/>
      <c r="N305" s="47"/>
    </row>
    <row r="306" spans="11:14" x14ac:dyDescent="0.2">
      <c r="K306" s="47"/>
      <c r="L306" s="47"/>
      <c r="M306" s="47"/>
      <c r="N306" s="47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15:52:20</KDate>
  <Classification>MIS Internal</Classification>
  <Subclassification/>
  <HostName>MUMCMP01323</HostName>
  <Domain_User>CANARAROBECOMF/628</Domain_User>
  <IPAdd>192.9.198.194</IPAdd>
  <FilePath>Book20</FilePath>
  <KID>109819A0F0A5638745403407968479</KID>
  <UniqueName/>
  <Suggested/>
  <Justification/>
</Klassify>
</file>

<file path=customXml/itemProps1.xml><?xml version="1.0" encoding="utf-8"?>
<ds:datastoreItem xmlns:ds="http://schemas.openxmlformats.org/officeDocument/2006/customXml" ds:itemID="{BC83B092-7ECF-41FF-9546-BB92589583B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2025-02-07T10:22:19Z</dcterms:created>
  <dcterms:modified xsi:type="dcterms:W3CDTF">2025-02-07T10:22:21Z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109819A0F0A5638745403407968479</vt:lpwstr>
  </property>
</Properties>
</file>